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/>
  </bookViews>
  <sheets>
    <sheet name="global" sheetId="1" r:id="rId1"/>
    <sheet name="promo" sheetId="2" r:id="rId2"/>
  </sheets>
  <calcPr calcId="124519"/>
</workbook>
</file>

<file path=xl/calcChain.xml><?xml version="1.0" encoding="utf-8"?>
<calcChain xmlns="http://schemas.openxmlformats.org/spreadsheetml/2006/main">
  <c r="AG8" i="2"/>
  <c r="AF8"/>
  <c r="AE8" l="1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AI9" l="1"/>
  <c r="AN11" l="1"/>
  <c r="B3"/>
  <c r="A1"/>
  <c r="AM8" l="1"/>
  <c r="AL8"/>
  <c r="AK8"/>
  <c r="AI3"/>
  <c r="AJ8" l="1"/>
  <c r="AI8"/>
</calcChain>
</file>

<file path=xl/sharedStrings.xml><?xml version="1.0" encoding="utf-8"?>
<sst xmlns="http://schemas.openxmlformats.org/spreadsheetml/2006/main" count="137" uniqueCount="103">
  <si>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</si>
  <si>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</si>
  <si>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</si>
  <si>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</si>
  <si>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</si>
  <si>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</si>
  <si>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</si>
  <si>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</si>
  <si>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</si>
  <si>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</si>
  <si>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</si>
  <si>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</si>
  <si>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</si>
  <si>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</si>
  <si>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</si>
  <si>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</si>
  <si>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</si>
  <si>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</si>
  <si>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</si>
  <si>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</si>
  <si>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</si>
  <si>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</si>
  <si>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</si>
  <si>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</si>
  <si>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</si>
  <si>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</si>
  <si>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</si>
  <si>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</si>
  <si>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</si>
  <si>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</si>
  <si>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</si>
  <si>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</si>
  <si>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</si>
  <si>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</si>
  <si>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</si>
  <si>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</si>
  <si>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</si>
  <si>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</si>
  <si>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</si>
  <si>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</si>
  <si>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</si>
  <si>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</si>
  <si>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</si>
  <si>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</si>
  <si>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</si>
  <si>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</si>
  <si>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</si>
  <si>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tr_price</t>
  </si>
  <si>
    <t>tr_total</t>
  </si>
  <si>
    <t>tr_total_idr</t>
  </si>
  <si>
    <t>Report :</t>
  </si>
  <si>
    <t>Total:</t>
  </si>
  <si>
    <t>No</t>
  </si>
  <si>
    <t>area_title</t>
  </si>
  <si>
    <t>Mandaraspa Indonesia</t>
  </si>
  <si>
    <t>Amount</t>
  </si>
  <si>
    <t>Pr.Id</t>
  </si>
  <si>
    <t>prid</t>
  </si>
  <si>
    <t>prnm</t>
  </si>
  <si>
    <t>PROMO SUMMARY</t>
  </si>
  <si>
    <t>promo</t>
  </si>
  <si>
    <t>qty_MVN01</t>
  </si>
  <si>
    <t>amt_MVN01</t>
  </si>
  <si>
    <t>qty_MVN02</t>
  </si>
  <si>
    <t>amt_MVN02</t>
  </si>
  <si>
    <t>qty_MVN03</t>
  </si>
  <si>
    <t>amt_MVN03</t>
  </si>
  <si>
    <t>qty_MVN04</t>
  </si>
  <si>
    <t>amt_MVN04</t>
  </si>
  <si>
    <t>qty_MVN05</t>
  </si>
  <si>
    <t>amt_MVN05</t>
  </si>
  <si>
    <t>qty_MVN06</t>
  </si>
  <si>
    <t>amt_MVN06</t>
  </si>
  <si>
    <t>qty_MVN07</t>
  </si>
  <si>
    <t>amt_MVN07</t>
  </si>
  <si>
    <t>qty_MVN08</t>
  </si>
  <si>
    <t>amt_MVN08</t>
  </si>
  <si>
    <t>qty_MVN09</t>
  </si>
  <si>
    <t>amt_MVN09</t>
  </si>
  <si>
    <t>qty_MVN10</t>
  </si>
  <si>
    <t>amt_MVN10</t>
  </si>
  <si>
    <t>qty_MVN11</t>
  </si>
  <si>
    <t>amt_MVN11</t>
  </si>
  <si>
    <t>Resort and Spa Nha Trang Bay</t>
  </si>
  <si>
    <t>Resort Nha Trang</t>
  </si>
  <si>
    <t>Discovery 1 Nha Trang</t>
  </si>
  <si>
    <t>Resort and Spa Long Beach Nha Trang</t>
  </si>
  <si>
    <t>Luxury Da Nang</t>
  </si>
  <si>
    <t>Resort and Spa Da Nang</t>
  </si>
  <si>
    <t>Resort and Spa Hoi An</t>
  </si>
  <si>
    <t>Resort and Golf Phu Quoc</t>
  </si>
  <si>
    <t>Discovery 1 Phu Quoc</t>
  </si>
  <si>
    <t>Discovery 3 Phu Quoc</t>
  </si>
  <si>
    <t>VinOasis Phu Quoc</t>
  </si>
  <si>
    <t>Luxury Nha Trang</t>
  </si>
  <si>
    <t>Resort and Golf Nam Hoi An</t>
  </si>
  <si>
    <t>qty_MVN12</t>
  </si>
  <si>
    <t>amt_MVN12</t>
  </si>
  <si>
    <t>qty_MVN13</t>
  </si>
  <si>
    <t>amt_MVN13</t>
  </si>
  <si>
    <t>qty_MVN14</t>
  </si>
  <si>
    <t>amt_MVN14</t>
  </si>
  <si>
    <t>A4:AN5, C5D9F1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</si>
</sst>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_(* #,##0_);_(* \(#,##0\);_(* &quot;-&quot;??_);_(@_)"/>
  </numFmts>
  <fonts count="18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06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5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5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Border="1" applyAlignment="1" applyProtection="1">
      <alignment horizontal="right"/>
    </xf>
    <xf numFmtId="167" fontId="10" fillId="0" borderId="0" xfId="1" applyNumberFormat="1" applyFont="1" applyBorder="1" applyAlignment="1" applyProtection="1">
      <alignment horizontal="left"/>
    </xf>
    <xf numFmtId="167" fontId="7" fillId="2" borderId="1" xfId="1" applyNumberFormat="1" applyFont="1" applyFill="1" applyBorder="1" applyAlignment="1" applyProtection="1">
      <alignment horizontal="center"/>
    </xf>
    <xf numFmtId="165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7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0" fontId="13" fillId="0" borderId="0" xfId="0" applyFont="1" applyBorder="1" applyAlignment="1" applyProtection="1">
      <alignment horizontal="right"/>
    </xf>
    <xf numFmtId="166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7" fontId="0" fillId="0" borderId="0" xfId="1" applyNumberFormat="1" applyFont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5" fontId="9" fillId="0" borderId="0" xfId="0" applyNumberFormat="1" applyFont="1" applyBorder="1" applyAlignment="1" applyProtection="1"/>
    <xf numFmtId="167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7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7" fontId="10" fillId="0" borderId="0" xfId="1" applyNumberFormat="1" applyFont="1" applyAlignment="1"/>
    <xf numFmtId="167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5" fontId="10" fillId="0" borderId="0" xfId="0" applyNumberFormat="1" applyFont="1" applyBorder="1" applyAlignment="1" applyProtection="1">
      <alignment horizontal="right"/>
    </xf>
    <xf numFmtId="165" fontId="10" fillId="0" borderId="0" xfId="0" applyNumberFormat="1" applyFont="1" applyBorder="1" applyAlignment="1" applyProtection="1"/>
    <xf numFmtId="0" fontId="10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7" fontId="16" fillId="0" borderId="0" xfId="1" applyNumberFormat="1" applyFont="1" applyAlignment="1"/>
    <xf numFmtId="167" fontId="16" fillId="0" borderId="11" xfId="1" applyNumberFormat="1" applyFont="1" applyBorder="1" applyAlignment="1" applyProtection="1">
      <alignment horizontal="right"/>
    </xf>
    <xf numFmtId="39" fontId="16" fillId="0" borderId="11" xfId="1" applyNumberFormat="1" applyFont="1" applyBorder="1" applyAlignment="1" applyProtection="1">
      <alignment horizontal="right"/>
    </xf>
    <xf numFmtId="4" fontId="16" fillId="0" borderId="11" xfId="1" applyNumberFormat="1" applyFont="1" applyBorder="1" applyAlignment="1" applyProtection="1">
      <alignment horizontal="left"/>
    </xf>
    <xf numFmtId="4" fontId="16" fillId="0" borderId="11" xfId="1" applyNumberFormat="1" applyFont="1" applyBorder="1" applyAlignment="1" applyProtection="1"/>
    <xf numFmtId="0" fontId="16" fillId="0" borderId="11" xfId="0" applyFont="1" applyBorder="1"/>
    <xf numFmtId="165" fontId="16" fillId="0" borderId="11" xfId="0" applyNumberFormat="1" applyFont="1" applyBorder="1" applyAlignment="1" applyProtection="1">
      <alignment horizontal="right"/>
    </xf>
    <xf numFmtId="165" fontId="16" fillId="0" borderId="0" xfId="0" applyNumberFormat="1" applyFont="1" applyBorder="1" applyAlignment="1" applyProtection="1"/>
    <xf numFmtId="0" fontId="16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65" fontId="16" fillId="0" borderId="11" xfId="0" applyNumberFormat="1" applyFont="1" applyBorder="1" applyAlignment="1" applyProtection="1"/>
    <xf numFmtId="0" fontId="6" fillId="3" borderId="0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7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7" fillId="0" borderId="12" xfId="0" applyNumberFormat="1" applyFont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15" xfId="0" applyFont="1" applyFill="1" applyBorder="1" applyAlignment="1"/>
    <xf numFmtId="0" fontId="6" fillId="3" borderId="16" xfId="0" applyFont="1" applyFill="1" applyBorder="1" applyAlignment="1" applyProtection="1">
      <alignment vertical="center"/>
    </xf>
    <xf numFmtId="167" fontId="8" fillId="2" borderId="15" xfId="1" applyNumberFormat="1" applyFont="1" applyFill="1" applyBorder="1" applyAlignment="1">
      <alignment horizontal="right"/>
    </xf>
    <xf numFmtId="167" fontId="6" fillId="3" borderId="16" xfId="1" applyNumberFormat="1" applyFont="1" applyFill="1" applyBorder="1" applyAlignment="1" applyProtection="1">
      <alignment horizontal="right" vertical="center"/>
    </xf>
    <xf numFmtId="167" fontId="6" fillId="3" borderId="12" xfId="1" applyNumberFormat="1" applyFont="1" applyFill="1" applyBorder="1" applyAlignment="1" applyProtection="1">
      <alignment horizontal="right" vertical="center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7" fontId="7" fillId="2" borderId="5" xfId="1" applyNumberFormat="1" applyFont="1" applyFill="1" applyBorder="1" applyAlignment="1" applyProtection="1">
      <alignment horizontal="center"/>
    </xf>
    <xf numFmtId="167" fontId="7" fillId="2" borderId="17" xfId="1" applyNumberFormat="1" applyFont="1" applyFill="1" applyBorder="1" applyAlignment="1" applyProtection="1">
      <alignment horizontal="center"/>
    </xf>
    <xf numFmtId="167" fontId="7" fillId="2" borderId="6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workbookViewId="0">
      <selection activeCell="B4" sqref="B4"/>
    </sheetView>
  </sheetViews>
  <sheetFormatPr defaultRowHeight="12"/>
  <cols>
    <col min="1" max="1" width="22.5703125" style="34"/>
    <col min="2" max="2" width="16.5703125" style="34"/>
    <col min="3" max="3" width="9.28515625" style="34"/>
    <col min="4" max="4" width="18.7109375" style="34" customWidth="1"/>
    <col min="5" max="5" width="15.42578125" style="34"/>
    <col min="6" max="6" width="1.140625" style="34"/>
    <col min="7" max="7" width="17.7109375" style="34"/>
    <col min="8" max="8" width="22.5703125" style="34"/>
    <col min="9" max="9" width="33.28515625" style="34"/>
    <col min="10" max="10" width="13" style="34"/>
    <col min="11" max="11" width="9.42578125" style="34"/>
    <col min="12" max="12" width="13" style="34"/>
    <col min="13" max="13" width="10.7109375" style="34"/>
    <col min="14" max="15" width="14.140625" style="34"/>
    <col min="16" max="16" width="17.7109375" style="34"/>
    <col min="17" max="17" width="15.42578125" style="34"/>
    <col min="18" max="18" width="19" style="34"/>
    <col min="19" max="19" width="15.42578125" style="34"/>
    <col min="20" max="20" width="19" style="34"/>
    <col min="21" max="21" width="17.7109375" style="34"/>
    <col min="22" max="23" width="9.28515625" style="34"/>
    <col min="24" max="24" width="11.7109375" style="34"/>
    <col min="25" max="1025" width="9.28515625" style="34"/>
    <col min="1026" max="16384" width="9.140625" style="34"/>
  </cols>
  <sheetData>
    <row r="1" spans="1:13">
      <c r="A1" s="34" t="s">
        <v>0</v>
      </c>
      <c r="B1" s="34">
        <v>6</v>
      </c>
      <c r="D1" s="34" t="s">
        <v>1</v>
      </c>
      <c r="G1" s="34" t="s">
        <v>2</v>
      </c>
    </row>
    <row r="2" spans="1:13">
      <c r="A2" s="34" t="s">
        <v>3</v>
      </c>
      <c r="B2" s="34">
        <v>8</v>
      </c>
      <c r="D2" s="35" t="s">
        <v>21</v>
      </c>
      <c r="E2" s="35" t="s">
        <v>22</v>
      </c>
      <c r="F2" s="35"/>
      <c r="G2" s="35" t="s">
        <v>4</v>
      </c>
      <c r="H2" s="35"/>
      <c r="I2" s="35"/>
      <c r="J2" s="35"/>
      <c r="K2" s="35"/>
      <c r="L2" s="35"/>
      <c r="M2" s="35"/>
    </row>
    <row r="3" spans="1:13">
      <c r="A3" s="34" t="s">
        <v>5</v>
      </c>
      <c r="B3" s="34">
        <v>43</v>
      </c>
      <c r="D3" s="34" t="s">
        <v>23</v>
      </c>
      <c r="E3" s="36">
        <v>41068</v>
      </c>
      <c r="F3" s="35"/>
      <c r="G3" s="35" t="s">
        <v>6</v>
      </c>
      <c r="H3" s="35"/>
      <c r="I3" s="35"/>
      <c r="J3" s="35"/>
      <c r="K3" s="35"/>
      <c r="L3" s="35"/>
      <c r="M3" s="35"/>
    </row>
    <row r="4" spans="1:13">
      <c r="A4" s="34" t="s">
        <v>7</v>
      </c>
      <c r="B4" s="34" t="s">
        <v>60</v>
      </c>
      <c r="D4" s="34" t="s">
        <v>24</v>
      </c>
      <c r="G4" s="34" t="s">
        <v>8</v>
      </c>
    </row>
    <row r="5" spans="1:13">
      <c r="A5" s="34" t="s">
        <v>9</v>
      </c>
      <c r="B5" s="34" t="s">
        <v>10</v>
      </c>
      <c r="D5" s="34" t="s">
        <v>25</v>
      </c>
      <c r="G5" s="34" t="s">
        <v>11</v>
      </c>
    </row>
    <row r="6" spans="1:13">
      <c r="A6" s="34" t="s">
        <v>12</v>
      </c>
      <c r="B6" s="34" t="s">
        <v>13</v>
      </c>
      <c r="D6" s="34" t="s">
        <v>26</v>
      </c>
      <c r="E6" s="34" t="s">
        <v>27</v>
      </c>
      <c r="G6" s="34" t="s">
        <v>14</v>
      </c>
    </row>
    <row r="7" spans="1:13">
      <c r="A7" s="34" t="s">
        <v>15</v>
      </c>
      <c r="B7" s="34" t="s">
        <v>102</v>
      </c>
      <c r="D7" s="34" t="s">
        <v>28</v>
      </c>
      <c r="G7" s="34" t="s">
        <v>16</v>
      </c>
    </row>
    <row r="8" spans="1:13">
      <c r="A8" s="34" t="s">
        <v>17</v>
      </c>
      <c r="D8" s="34" t="s">
        <v>29</v>
      </c>
      <c r="G8" s="34" t="s">
        <v>18</v>
      </c>
    </row>
    <row r="9" spans="1:13">
      <c r="D9" s="34" t="s">
        <v>30</v>
      </c>
    </row>
    <row r="10" spans="1:13">
      <c r="D10" s="34" t="s">
        <v>53</v>
      </c>
      <c r="E10" s="34" t="s">
        <v>54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O13"/>
  <sheetViews>
    <sheetView topLeftCell="U1" workbookViewId="0">
      <selection activeCell="AF1" sqref="AF1:AG1048576"/>
    </sheetView>
  </sheetViews>
  <sheetFormatPr defaultRowHeight="15"/>
  <cols>
    <col min="1" max="1" width="5.28515625" style="1" customWidth="1"/>
    <col min="2" max="2" width="10.42578125" style="15" customWidth="1"/>
    <col min="3" max="3" width="28.42578125" style="37" customWidth="1"/>
    <col min="4" max="25" width="13.5703125" style="37" customWidth="1"/>
    <col min="26" max="33" width="13" style="37" customWidth="1"/>
    <col min="34" max="34" width="8.85546875" style="18" customWidth="1"/>
    <col min="35" max="35" width="15.140625" style="18" customWidth="1"/>
    <col min="36" max="36" width="12.7109375" style="16" customWidth="1"/>
    <col min="37" max="37" width="12.7109375" style="22" customWidth="1"/>
    <col min="38" max="38" width="9.28515625" style="21"/>
    <col min="39" max="39" width="13.42578125" style="21" customWidth="1"/>
    <col min="40" max="40" width="14.42578125" style="2" customWidth="1"/>
    <col min="41" max="41" width="9.28515625" style="2"/>
    <col min="42" max="1048" width="8.5703125"/>
  </cols>
  <sheetData>
    <row r="1" spans="1:41" ht="15.75">
      <c r="A1" s="14" t="str">
        <f>VLOOKUP("area_title",global!$D$2:$E$80,2,0)</f>
        <v>Mandaraspa Indonesia</v>
      </c>
    </row>
    <row r="2" spans="1:41" ht="16.5">
      <c r="A2" s="13" t="s">
        <v>59</v>
      </c>
      <c r="B2" s="13"/>
    </row>
    <row r="3" spans="1:41" ht="15" customHeight="1">
      <c r="A3" s="12" t="s">
        <v>32</v>
      </c>
      <c r="B3" s="102" t="str">
        <f>VLOOKUP("spanm",global!$D$2:$E$80,2,0)</f>
        <v>Clubmed</v>
      </c>
      <c r="C3" s="102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95"/>
      <c r="U3" s="95"/>
      <c r="V3" s="96"/>
      <c r="W3" s="96"/>
      <c r="X3" s="96"/>
      <c r="Y3" s="96"/>
      <c r="Z3" s="97"/>
      <c r="AA3" s="97"/>
      <c r="AB3" s="97"/>
      <c r="AC3" s="97"/>
      <c r="AD3" s="97"/>
      <c r="AE3" s="97"/>
      <c r="AF3" s="98"/>
      <c r="AG3" s="98"/>
      <c r="AH3" s="19" t="s">
        <v>31</v>
      </c>
      <c r="AI3" s="101" t="e">
        <f>CONCATENATE(VLOOKUP("tgl1",global!$D$2:$E$8,2,0), " to ", VLOOKUP("tgl2",global!$D$2:$E$8,2,0))</f>
        <v>#N/A</v>
      </c>
      <c r="AJ3" s="101"/>
      <c r="AK3" s="23"/>
    </row>
    <row r="4" spans="1:41" s="11" customFormat="1" ht="15.75" customHeight="1">
      <c r="A4" s="9"/>
      <c r="B4" s="88"/>
      <c r="C4" s="90"/>
      <c r="D4" s="99" t="s">
        <v>83</v>
      </c>
      <c r="E4" s="100"/>
      <c r="F4" s="99" t="s">
        <v>84</v>
      </c>
      <c r="G4" s="100"/>
      <c r="H4" s="99" t="s">
        <v>85</v>
      </c>
      <c r="I4" s="100"/>
      <c r="J4" s="99" t="s">
        <v>86</v>
      </c>
      <c r="K4" s="100"/>
      <c r="L4" s="99" t="s">
        <v>87</v>
      </c>
      <c r="M4" s="100"/>
      <c r="N4" s="99" t="s">
        <v>88</v>
      </c>
      <c r="O4" s="100"/>
      <c r="P4" s="99" t="s">
        <v>89</v>
      </c>
      <c r="Q4" s="100"/>
      <c r="R4" s="99" t="s">
        <v>90</v>
      </c>
      <c r="S4" s="100"/>
      <c r="T4" s="99" t="s">
        <v>91</v>
      </c>
      <c r="U4" s="100"/>
      <c r="V4" s="99" t="s">
        <v>92</v>
      </c>
      <c r="W4" s="100"/>
      <c r="X4" s="99" t="s">
        <v>93</v>
      </c>
      <c r="Y4" s="100"/>
      <c r="Z4" s="99" t="s">
        <v>94</v>
      </c>
      <c r="AA4" s="100"/>
      <c r="AB4" s="99" t="s">
        <v>90</v>
      </c>
      <c r="AC4" s="100"/>
      <c r="AD4" s="99" t="s">
        <v>95</v>
      </c>
      <c r="AE4" s="100"/>
      <c r="AF4" s="99" t="s">
        <v>95</v>
      </c>
      <c r="AG4" s="100"/>
      <c r="AH4" s="92" t="s">
        <v>37</v>
      </c>
      <c r="AI4" s="103" t="s">
        <v>43</v>
      </c>
      <c r="AJ4" s="104"/>
      <c r="AK4" s="104"/>
      <c r="AL4" s="105"/>
      <c r="AM4" s="24" t="s">
        <v>44</v>
      </c>
      <c r="AN4" s="20"/>
      <c r="AO4" s="10"/>
    </row>
    <row r="5" spans="1:41" s="34" customFormat="1" ht="15.75" customHeight="1">
      <c r="A5" s="71" t="s">
        <v>52</v>
      </c>
      <c r="B5" s="89" t="s">
        <v>56</v>
      </c>
      <c r="C5" s="91" t="s">
        <v>35</v>
      </c>
      <c r="D5" s="72" t="s">
        <v>36</v>
      </c>
      <c r="E5" s="72" t="s">
        <v>55</v>
      </c>
      <c r="F5" s="73" t="s">
        <v>36</v>
      </c>
      <c r="G5" s="72" t="s">
        <v>55</v>
      </c>
      <c r="H5" s="73" t="s">
        <v>36</v>
      </c>
      <c r="I5" s="72" t="s">
        <v>55</v>
      </c>
      <c r="J5" s="73" t="s">
        <v>36</v>
      </c>
      <c r="K5" s="72" t="s">
        <v>55</v>
      </c>
      <c r="L5" s="73" t="s">
        <v>36</v>
      </c>
      <c r="M5" s="72" t="s">
        <v>55</v>
      </c>
      <c r="N5" s="73" t="s">
        <v>36</v>
      </c>
      <c r="O5" s="72" t="s">
        <v>55</v>
      </c>
      <c r="P5" s="73" t="s">
        <v>36</v>
      </c>
      <c r="Q5" s="72" t="s">
        <v>55</v>
      </c>
      <c r="R5" s="73" t="s">
        <v>36</v>
      </c>
      <c r="S5" s="72" t="s">
        <v>55</v>
      </c>
      <c r="T5" s="73" t="s">
        <v>36</v>
      </c>
      <c r="U5" s="72" t="s">
        <v>55</v>
      </c>
      <c r="V5" s="73" t="s">
        <v>36</v>
      </c>
      <c r="W5" s="72" t="s">
        <v>55</v>
      </c>
      <c r="X5" s="73" t="s">
        <v>36</v>
      </c>
      <c r="Y5" s="72" t="s">
        <v>55</v>
      </c>
      <c r="Z5" s="73" t="s">
        <v>36</v>
      </c>
      <c r="AA5" s="72" t="s">
        <v>55</v>
      </c>
      <c r="AB5" s="73" t="s">
        <v>36</v>
      </c>
      <c r="AC5" s="72" t="s">
        <v>55</v>
      </c>
      <c r="AD5" s="73" t="s">
        <v>36</v>
      </c>
      <c r="AE5" s="72" t="s">
        <v>55</v>
      </c>
      <c r="AF5" s="73" t="s">
        <v>36</v>
      </c>
      <c r="AG5" s="72" t="s">
        <v>55</v>
      </c>
      <c r="AH5" s="93" t="s">
        <v>38</v>
      </c>
      <c r="AI5" s="74" t="s">
        <v>39</v>
      </c>
      <c r="AJ5" s="94" t="s">
        <v>40</v>
      </c>
      <c r="AK5" s="94" t="s">
        <v>41</v>
      </c>
      <c r="AL5" s="75" t="s">
        <v>42</v>
      </c>
      <c r="AM5" s="76" t="s">
        <v>42</v>
      </c>
      <c r="AN5" s="77" t="s">
        <v>33</v>
      </c>
      <c r="AO5" s="40"/>
    </row>
    <row r="6" spans="1:41" s="6" customFormat="1" ht="13.5" customHeight="1">
      <c r="A6" s="78" t="s">
        <v>19</v>
      </c>
      <c r="B6" s="79" t="s">
        <v>57</v>
      </c>
      <c r="C6" s="80" t="s">
        <v>58</v>
      </c>
      <c r="D6" s="81" t="s">
        <v>61</v>
      </c>
      <c r="E6" s="82" t="s">
        <v>62</v>
      </c>
      <c r="F6" s="81" t="s">
        <v>63</v>
      </c>
      <c r="G6" s="82" t="s">
        <v>64</v>
      </c>
      <c r="H6" s="81" t="s">
        <v>65</v>
      </c>
      <c r="I6" s="82" t="s">
        <v>66</v>
      </c>
      <c r="J6" s="81" t="s">
        <v>67</v>
      </c>
      <c r="K6" s="82" t="s">
        <v>68</v>
      </c>
      <c r="L6" s="81" t="s">
        <v>69</v>
      </c>
      <c r="M6" s="82" t="s">
        <v>70</v>
      </c>
      <c r="N6" s="81" t="s">
        <v>71</v>
      </c>
      <c r="O6" s="82" t="s">
        <v>72</v>
      </c>
      <c r="P6" s="81" t="s">
        <v>73</v>
      </c>
      <c r="Q6" s="82" t="s">
        <v>74</v>
      </c>
      <c r="R6" s="81" t="s">
        <v>75</v>
      </c>
      <c r="S6" s="82" t="s">
        <v>76</v>
      </c>
      <c r="T6" s="81" t="s">
        <v>77</v>
      </c>
      <c r="U6" s="82" t="s">
        <v>78</v>
      </c>
      <c r="V6" s="81" t="s">
        <v>79</v>
      </c>
      <c r="W6" s="82" t="s">
        <v>80</v>
      </c>
      <c r="X6" s="81" t="s">
        <v>81</v>
      </c>
      <c r="Y6" s="82" t="s">
        <v>82</v>
      </c>
      <c r="Z6" s="81" t="s">
        <v>96</v>
      </c>
      <c r="AA6" s="82" t="s">
        <v>97</v>
      </c>
      <c r="AB6" s="81" t="s">
        <v>98</v>
      </c>
      <c r="AC6" s="82" t="s">
        <v>99</v>
      </c>
      <c r="AD6" s="81" t="s">
        <v>100</v>
      </c>
      <c r="AE6" s="82" t="s">
        <v>101</v>
      </c>
      <c r="AF6" s="81" t="s">
        <v>100</v>
      </c>
      <c r="AG6" s="82" t="s">
        <v>101</v>
      </c>
      <c r="AH6" s="83" t="s">
        <v>47</v>
      </c>
      <c r="AI6" s="84" t="s">
        <v>14</v>
      </c>
      <c r="AJ6" s="84" t="s">
        <v>46</v>
      </c>
      <c r="AK6" s="85" t="s">
        <v>45</v>
      </c>
      <c r="AL6" s="84" t="s">
        <v>48</v>
      </c>
      <c r="AM6" s="86" t="s">
        <v>49</v>
      </c>
      <c r="AN6" s="87" t="s">
        <v>34</v>
      </c>
      <c r="AO6" s="7" t="s">
        <v>20</v>
      </c>
    </row>
    <row r="7" spans="1:41" s="5" customFormat="1" ht="13.5" thickBot="1">
      <c r="A7" s="4"/>
      <c r="C7" s="38"/>
      <c r="D7" s="67"/>
      <c r="E7" s="66"/>
      <c r="F7" s="67"/>
      <c r="G7" s="66"/>
      <c r="H7" s="67"/>
      <c r="I7" s="66"/>
      <c r="J7" s="67"/>
      <c r="K7" s="66"/>
      <c r="L7" s="67"/>
      <c r="M7" s="66"/>
      <c r="N7" s="67"/>
      <c r="O7" s="66"/>
      <c r="P7" s="67"/>
      <c r="Q7" s="66"/>
      <c r="R7" s="67"/>
      <c r="S7" s="66"/>
      <c r="T7" s="67"/>
      <c r="U7" s="66"/>
      <c r="V7" s="67"/>
      <c r="W7" s="66"/>
      <c r="X7" s="67"/>
      <c r="Y7" s="66"/>
      <c r="Z7" s="67"/>
      <c r="AA7" s="66"/>
      <c r="AB7" s="67"/>
      <c r="AC7" s="66"/>
      <c r="AD7" s="67"/>
      <c r="AE7" s="66"/>
      <c r="AF7" s="67"/>
      <c r="AG7" s="66"/>
      <c r="AH7" s="25"/>
      <c r="AI7" s="26"/>
      <c r="AJ7" s="26"/>
      <c r="AK7" s="27"/>
      <c r="AL7" s="26"/>
      <c r="AM7" s="30"/>
      <c r="AN7" s="17"/>
      <c r="AO7" s="3"/>
    </row>
    <row r="8" spans="1:41" s="5" customFormat="1" ht="17.25" customHeight="1" thickTop="1" thickBot="1">
      <c r="A8" s="8"/>
      <c r="B8" s="8"/>
      <c r="C8" s="39" t="s">
        <v>51</v>
      </c>
      <c r="D8" s="68">
        <f t="shared" ref="D8:AE8" si="0">SUM(D6:D7)</f>
        <v>0</v>
      </c>
      <c r="E8" s="69">
        <f t="shared" si="0"/>
        <v>0</v>
      </c>
      <c r="F8" s="68">
        <f t="shared" si="0"/>
        <v>0</v>
      </c>
      <c r="G8" s="69">
        <f t="shared" si="0"/>
        <v>0</v>
      </c>
      <c r="H8" s="68">
        <f t="shared" si="0"/>
        <v>0</v>
      </c>
      <c r="I8" s="69">
        <f t="shared" si="0"/>
        <v>0</v>
      </c>
      <c r="J8" s="68">
        <f t="shared" si="0"/>
        <v>0</v>
      </c>
      <c r="K8" s="69">
        <f t="shared" si="0"/>
        <v>0</v>
      </c>
      <c r="L8" s="68">
        <f t="shared" si="0"/>
        <v>0</v>
      </c>
      <c r="M8" s="69">
        <f t="shared" si="0"/>
        <v>0</v>
      </c>
      <c r="N8" s="68">
        <f t="shared" si="0"/>
        <v>0</v>
      </c>
      <c r="O8" s="69">
        <f t="shared" si="0"/>
        <v>0</v>
      </c>
      <c r="P8" s="68">
        <f t="shared" si="0"/>
        <v>0</v>
      </c>
      <c r="Q8" s="69">
        <f t="shared" si="0"/>
        <v>0</v>
      </c>
      <c r="R8" s="68">
        <f t="shared" si="0"/>
        <v>0</v>
      </c>
      <c r="S8" s="69">
        <f t="shared" si="0"/>
        <v>0</v>
      </c>
      <c r="T8" s="68">
        <f t="shared" si="0"/>
        <v>0</v>
      </c>
      <c r="U8" s="69">
        <f t="shared" si="0"/>
        <v>0</v>
      </c>
      <c r="V8" s="68">
        <f t="shared" si="0"/>
        <v>0</v>
      </c>
      <c r="W8" s="69">
        <f t="shared" si="0"/>
        <v>0</v>
      </c>
      <c r="X8" s="68">
        <f t="shared" si="0"/>
        <v>0</v>
      </c>
      <c r="Y8" s="69">
        <f t="shared" si="0"/>
        <v>0</v>
      </c>
      <c r="Z8" s="68">
        <f t="shared" si="0"/>
        <v>0</v>
      </c>
      <c r="AA8" s="69">
        <f t="shared" si="0"/>
        <v>0</v>
      </c>
      <c r="AB8" s="68">
        <f t="shared" si="0"/>
        <v>0</v>
      </c>
      <c r="AC8" s="69">
        <f t="shared" si="0"/>
        <v>0</v>
      </c>
      <c r="AD8" s="68">
        <f t="shared" si="0"/>
        <v>0</v>
      </c>
      <c r="AE8" s="69">
        <f t="shared" si="0"/>
        <v>0</v>
      </c>
      <c r="AF8" s="68">
        <f t="shared" ref="AF8:AG8" si="1">SUM(AF6:AF7)</f>
        <v>0</v>
      </c>
      <c r="AG8" s="69">
        <f t="shared" si="1"/>
        <v>0</v>
      </c>
      <c r="AH8" s="28"/>
      <c r="AI8" s="28">
        <f>SUM(AI6:AI7)</f>
        <v>0</v>
      </c>
      <c r="AJ8" s="28">
        <f>SUM(AJ6:AJ7)</f>
        <v>0</v>
      </c>
      <c r="AK8" s="29">
        <f>SUM(AK6:AK7)</f>
        <v>0</v>
      </c>
      <c r="AL8" s="28">
        <f>SUM(AL6:AL7)</f>
        <v>0</v>
      </c>
      <c r="AM8" s="31">
        <f>SUM(AM6:AM7)</f>
        <v>0</v>
      </c>
      <c r="AN8" s="8"/>
      <c r="AO8" s="3"/>
    </row>
    <row r="9" spans="1:41" s="65" customFormat="1" ht="12.75" thickTop="1" thickBot="1">
      <c r="A9" s="55"/>
      <c r="B9" s="56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8"/>
      <c r="AI9" s="59">
        <f>U8+S8+I8+G8+E8+K8+M8+O8+Q8</f>
        <v>0</v>
      </c>
      <c r="AJ9" s="60"/>
      <c r="AK9" s="61"/>
      <c r="AL9" s="62"/>
      <c r="AM9" s="63"/>
      <c r="AN9" s="70"/>
      <c r="AO9" s="64"/>
    </row>
    <row r="10" spans="1:41" s="54" customFormat="1" ht="12">
      <c r="A10" s="46"/>
      <c r="B10" s="47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9"/>
      <c r="AI10" s="49"/>
      <c r="AJ10" s="50"/>
      <c r="AK10" s="51"/>
      <c r="AM10" s="52"/>
      <c r="AN10" s="53"/>
      <c r="AO10" s="53"/>
    </row>
    <row r="11" spans="1:41">
      <c r="AH11" s="43"/>
      <c r="AI11" s="43"/>
      <c r="AJ11" s="44"/>
      <c r="AM11" s="32" t="s">
        <v>50</v>
      </c>
      <c r="AN11" s="33" t="e">
        <f>VLOOKUP("rpt",global!$D$2:$E$80,2,0)</f>
        <v>#N/A</v>
      </c>
    </row>
    <row r="12" spans="1:41" ht="19.5" customHeight="1">
      <c r="AH12" s="41"/>
      <c r="AI12" s="41"/>
      <c r="AJ12" s="42"/>
    </row>
    <row r="13" spans="1:41" ht="19.5" customHeight="1">
      <c r="AH13" s="41"/>
      <c r="AI13" s="41"/>
      <c r="AJ13" s="42"/>
    </row>
  </sheetData>
  <mergeCells count="18">
    <mergeCell ref="AB4:AC4"/>
    <mergeCell ref="AF4:AG4"/>
    <mergeCell ref="AD4:AE4"/>
    <mergeCell ref="AI3:AJ3"/>
    <mergeCell ref="B3:C3"/>
    <mergeCell ref="AI4:AL4"/>
    <mergeCell ref="D4:E4"/>
    <mergeCell ref="F4:G4"/>
    <mergeCell ref="H4:I4"/>
    <mergeCell ref="R4:S4"/>
    <mergeCell ref="N4:O4"/>
    <mergeCell ref="L4:M4"/>
    <mergeCell ref="J4:K4"/>
    <mergeCell ref="P4:Q4"/>
    <mergeCell ref="T4:U4"/>
    <mergeCell ref="V4:W4"/>
    <mergeCell ref="X4:Y4"/>
    <mergeCell ref="Z4:AA4"/>
  </mergeCells>
  <pageMargins left="0.7" right="0.7" top="0.75" bottom="0.75" header="0.51180555555555496" footer="0.51180555555555496"/>
  <pageSetup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promo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2019-03-20T09:04:30Z</dcterms:modified>
</cp:coreProperties>
</file>