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1"/>
  </bookViews>
  <sheets>
    <sheet name="global" sheetId="1" r:id="rId1"/>
    <sheet name="treatment" sheetId="2" r:id="rId2"/>
  </sheets>
  <calcPr calcId="125725" iterateDelta="1E-4"/>
</workbook>
</file>

<file path=xl/calcChain.xml><?xml version="1.0" encoding="utf-8"?>
<calcChain xmlns="http://schemas.openxmlformats.org/spreadsheetml/2006/main">
  <c r="L9" i="2"/>
  <c r="J9"/>
  <c r="H8"/>
  <c r="G8"/>
  <c r="F8"/>
  <c r="E8"/>
  <c r="Q11" l="1"/>
  <c r="B3"/>
  <c r="A1"/>
  <c r="I8" l="1"/>
  <c r="P8" l="1"/>
  <c r="O8"/>
  <c r="N8"/>
  <c r="L3"/>
  <c r="J8" l="1"/>
  <c r="M8"/>
  <c r="L8"/>
</calcChain>
</file>

<file path=xl/sharedStrings.xml><?xml version="1.0" encoding="utf-8"?>
<sst xmlns="http://schemas.openxmlformats.org/spreadsheetml/2006/main" count="84" uniqueCount="77">
  <si>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</si>
  <si>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</si>
  <si>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</si>
  <si>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</si>
  <si>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</si>
  <si>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</si>
  <si>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</si>
  <si>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</si>
  <si>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</si>
  <si>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</si>
  <si>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</si>
  <si>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</si>
  <si>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</si>
  <si>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</si>
  <si>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</si>
  <si>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</si>
  <si>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</si>
  <si>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</si>
  <si>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</si>
  <si>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</si>
  <si>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</si>
  <si>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</si>
  <si>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</si>
  <si>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</si>
  <si>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</si>
  <si>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</si>
  <si>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</si>
  <si>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</si>
  <si>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</si>
  <si>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</si>
  <si>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</si>
  <si>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</si>
  <si>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</si>
  <si>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</si>
  <si>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</si>
  <si>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</si>
  <si>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</si>
  <si>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</si>
  <si>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</si>
  <si>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</si>
  <si>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</si>
  <si>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</si>
  <si>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</si>
  <si>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</si>
  <si>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</si>
  <si>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</si>
  <si>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</si>
  <si>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</si>
  <si>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</si>
  <si>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</si>
  <si>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</si>
  <si>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</si>
  <si>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</si>
  <si>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</si>
  <si>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</si>
  <si>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</si>
  <si>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</si>
  <si>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</si>
  <si>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</si>
  <si>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</si>
  <si>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</si>
  <si>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</si>
  <si>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</si>
  <si>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</si>
  <si>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</si>
  <si>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</si>
  <si>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</si>
  <si>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</si>
  <si>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Check:</t>
  </si>
  <si>
    <t>Pacific Resort</t>
  </si>
  <si>
    <t>Royal Resort</t>
  </si>
  <si>
    <t>qty_PAL01</t>
  </si>
  <si>
    <t>amt_PAL01</t>
  </si>
  <si>
    <t>qty_PAL02</t>
  </si>
  <si>
    <t>amt_PAL02</t>
  </si>
  <si>
    <t>A4:Q5, C5D9F1</t>
  </si>
  <si>
    <t>Tr Id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</si>
</sst>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9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8" fillId="2" borderId="1" xfId="1" applyNumberFormat="1" applyFont="1" applyFill="1" applyBorder="1" applyAlignment="1">
      <alignment horizontal="righ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center"/>
    </xf>
    <xf numFmtId="0" fontId="8" fillId="2" borderId="1" xfId="0" applyFont="1" applyFill="1" applyBorder="1" applyAlignment="1">
      <alignment horizontal="center"/>
    </xf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6" fontId="17" fillId="0" borderId="0" xfId="1" applyNumberFormat="1" applyFont="1" applyAlignment="1"/>
    <xf numFmtId="166" fontId="17" fillId="0" borderId="11" xfId="1" applyNumberFormat="1" applyFont="1" applyBorder="1" applyAlignment="1">
      <alignment horizontal="center"/>
    </xf>
    <xf numFmtId="166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4" fontId="17" fillId="0" borderId="11" xfId="0" applyNumberFormat="1" applyFont="1" applyBorder="1" applyAlignment="1" applyProtection="1">
      <alignment horizontal="right"/>
    </xf>
    <xf numFmtId="164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2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7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4" fontId="6" fillId="3" borderId="14" xfId="1" applyNumberFormat="1" applyFont="1" applyFill="1" applyBorder="1" applyAlignment="1" applyProtection="1">
      <alignment horizontal="right" vertical="center"/>
    </xf>
    <xf numFmtId="166" fontId="6" fillId="3" borderId="15" xfId="1" applyNumberFormat="1" applyFont="1" applyFill="1" applyBorder="1" applyAlignment="1" applyProtection="1">
      <alignment horizontal="right" vertical="center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6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7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7" xfId="0" applyFont="1" applyFill="1" applyBorder="1" applyAlignment="1" applyProtection="1">
      <alignment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zoomScaleNormal="100" workbookViewId="0">
      <selection activeCell="B4" sqref="B4"/>
    </sheetView>
  </sheetViews>
  <sheetFormatPr defaultRowHeight="12"/>
  <cols>
    <col min="1" max="1" width="22.5703125" style="38"/>
    <col min="2" max="2" width="16.5703125" style="38"/>
    <col min="3" max="3" width="9.28515625" style="38"/>
    <col min="4" max="4" width="18.7109375" style="38" customWidth="1"/>
    <col min="5" max="5" width="15.42578125" style="38"/>
    <col min="6" max="6" width="1.140625" style="38"/>
    <col min="7" max="7" width="17.7109375" style="38"/>
    <col min="8" max="8" width="22.5703125" style="38"/>
    <col min="9" max="9" width="33.28515625" style="38"/>
    <col min="10" max="10" width="13" style="38"/>
    <col min="11" max="11" width="9.42578125" style="38"/>
    <col min="12" max="12" width="13" style="38"/>
    <col min="13" max="13" width="10.7109375" style="38"/>
    <col min="14" max="15" width="14.140625" style="38"/>
    <col min="16" max="16" width="17.7109375" style="38"/>
    <col min="17" max="17" width="15.42578125" style="38"/>
    <col min="18" max="18" width="19" style="38"/>
    <col min="19" max="19" width="15.42578125" style="38"/>
    <col min="20" max="20" width="19" style="38"/>
    <col min="21" max="21" width="17.7109375" style="38"/>
    <col min="22" max="23" width="9.28515625" style="38"/>
    <col min="24" max="24" width="11.7109375" style="38"/>
    <col min="25" max="1025" width="9.28515625" style="38"/>
    <col min="1026" max="16384" width="9.140625" style="38"/>
  </cols>
  <sheetData>
    <row r="1" spans="1:13">
      <c r="A1" s="38" t="s">
        <v>0</v>
      </c>
      <c r="B1" s="38">
        <v>6</v>
      </c>
      <c r="D1" s="38" t="s">
        <v>1</v>
      </c>
      <c r="G1" s="38" t="s">
        <v>2</v>
      </c>
    </row>
    <row r="2" spans="1:13">
      <c r="A2" s="38" t="s">
        <v>3</v>
      </c>
      <c r="B2" s="38">
        <v>8</v>
      </c>
      <c r="D2" s="39" t="s">
        <v>21</v>
      </c>
      <c r="E2" s="39" t="s">
        <v>22</v>
      </c>
      <c r="F2" s="39"/>
      <c r="G2" s="39" t="s">
        <v>4</v>
      </c>
      <c r="H2" s="39"/>
      <c r="I2" s="39"/>
      <c r="J2" s="39"/>
      <c r="K2" s="39"/>
      <c r="L2" s="39"/>
      <c r="M2" s="39"/>
    </row>
    <row r="3" spans="1:13">
      <c r="A3" s="38" t="s">
        <v>5</v>
      </c>
      <c r="B3" s="38">
        <v>17</v>
      </c>
      <c r="D3" s="38" t="s">
        <v>23</v>
      </c>
      <c r="E3" s="40">
        <v>41068</v>
      </c>
      <c r="F3" s="39"/>
      <c r="G3" s="39" t="s">
        <v>6</v>
      </c>
      <c r="H3" s="39"/>
      <c r="I3" s="39"/>
      <c r="J3" s="39"/>
      <c r="K3" s="39"/>
      <c r="L3" s="39"/>
      <c r="M3" s="39"/>
    </row>
    <row r="4" spans="1:13">
      <c r="A4" s="38" t="s">
        <v>7</v>
      </c>
      <c r="B4" s="38" t="s">
        <v>53</v>
      </c>
      <c r="D4" s="38" t="s">
        <v>24</v>
      </c>
      <c r="G4" s="38" t="s">
        <v>8</v>
      </c>
    </row>
    <row r="5" spans="1:13">
      <c r="A5" s="38" t="s">
        <v>9</v>
      </c>
      <c r="B5" s="38" t="s">
        <v>10</v>
      </c>
      <c r="D5" s="38" t="s">
        <v>25</v>
      </c>
      <c r="G5" s="38" t="s">
        <v>11</v>
      </c>
    </row>
    <row r="6" spans="1:13">
      <c r="A6" s="38" t="s">
        <v>12</v>
      </c>
      <c r="B6" s="38" t="s">
        <v>13</v>
      </c>
      <c r="D6" s="38" t="s">
        <v>26</v>
      </c>
      <c r="E6" s="38" t="s">
        <v>27</v>
      </c>
      <c r="G6" s="38" t="s">
        <v>14</v>
      </c>
    </row>
    <row r="7" spans="1:13">
      <c r="A7" s="38" t="s">
        <v>15</v>
      </c>
      <c r="B7" s="38" t="s">
        <v>75</v>
      </c>
      <c r="D7" s="38" t="s">
        <v>28</v>
      </c>
      <c r="G7" s="38" t="s">
        <v>16</v>
      </c>
    </row>
    <row r="8" spans="1:13">
      <c r="A8" s="38" t="s">
        <v>17</v>
      </c>
      <c r="D8" s="38" t="s">
        <v>29</v>
      </c>
      <c r="G8" s="38" t="s">
        <v>18</v>
      </c>
    </row>
    <row r="9" spans="1:13">
      <c r="D9" s="38" t="s">
        <v>30</v>
      </c>
    </row>
    <row r="10" spans="1:13">
      <c r="D10" s="38" t="s">
        <v>63</v>
      </c>
      <c r="E10" s="38" t="s">
        <v>64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3"/>
  <sheetViews>
    <sheetView tabSelected="1" zoomScaleNormal="100" workbookViewId="0">
      <selection activeCell="C10" sqref="C10"/>
    </sheetView>
  </sheetViews>
  <sheetFormatPr defaultRowHeight="15"/>
  <cols>
    <col min="1" max="1" width="5.28515625" style="1" customWidth="1"/>
    <col min="2" max="2" width="13.28515625" style="15" customWidth="1"/>
    <col min="3" max="3" width="39" style="43" customWidth="1"/>
    <col min="4" max="4" width="13.5703125" style="43" customWidth="1"/>
    <col min="5" max="5" width="8" style="43" customWidth="1"/>
    <col min="6" max="6" width="9.140625" style="43" customWidth="1"/>
    <col min="7" max="7" width="7" style="43" customWidth="1"/>
    <col min="8" max="8" width="9.140625" style="43" customWidth="1"/>
    <col min="9" max="9" width="13.42578125" style="33" customWidth="1"/>
    <col min="10" max="10" width="9.5703125" style="33" customWidth="1"/>
    <col min="11" max="11" width="8.85546875" style="18" customWidth="1"/>
    <col min="12" max="12" width="15.140625" style="18" customWidth="1"/>
    <col min="13" max="13" width="12.7109375" style="16" customWidth="1"/>
    <col min="14" max="14" width="12.7109375" style="23" customWidth="1"/>
    <col min="15" max="15" width="9.28515625" style="22"/>
    <col min="16" max="16" width="13.42578125" style="22" customWidth="1"/>
    <col min="17" max="17" width="14.42578125" style="2" customWidth="1"/>
    <col min="18" max="18" width="9.28515625" style="2"/>
    <col min="19" max="1025" width="8.5703125"/>
  </cols>
  <sheetData>
    <row r="1" spans="1:18" ht="15.75">
      <c r="A1" s="14" t="str">
        <f>VLOOKUP("area_title",global!$D$2:$E$80,2,0)</f>
        <v>Mandaraspa Indonesia</v>
      </c>
    </row>
    <row r="2" spans="1:18" ht="16.5">
      <c r="A2" s="13" t="s">
        <v>35</v>
      </c>
      <c r="B2" s="13"/>
    </row>
    <row r="3" spans="1:18" ht="15" customHeight="1">
      <c r="A3" s="12" t="s">
        <v>32</v>
      </c>
      <c r="B3" s="105" t="str">
        <f>VLOOKUP("spanm",global!$D$2:$E$80,2,0)</f>
        <v>Clubmed</v>
      </c>
      <c r="C3" s="105"/>
      <c r="D3" s="56"/>
      <c r="E3" s="56"/>
      <c r="F3" s="56"/>
      <c r="G3" s="56"/>
      <c r="H3" s="56"/>
      <c r="I3" s="41"/>
      <c r="J3" s="34"/>
      <c r="K3" s="19" t="s">
        <v>31</v>
      </c>
      <c r="L3" s="104" t="e">
        <f>CONCATENATE(VLOOKUP("tgl1",global!$D$2:$E$8,2,0), " to ", VLOOKUP("tgl2",global!$D$2:$E$8,2,0))</f>
        <v>#N/A</v>
      </c>
      <c r="M3" s="104"/>
      <c r="N3" s="24"/>
    </row>
    <row r="4" spans="1:18" s="11" customFormat="1" ht="15.75" customHeight="1">
      <c r="A4" s="9"/>
      <c r="B4" s="114"/>
      <c r="C4" s="44"/>
      <c r="D4" s="116"/>
      <c r="E4" s="106" t="s">
        <v>69</v>
      </c>
      <c r="F4" s="107"/>
      <c r="G4" s="106" t="s">
        <v>70</v>
      </c>
      <c r="H4" s="107"/>
      <c r="I4" s="42"/>
      <c r="J4" s="118"/>
      <c r="K4" s="20" t="s">
        <v>39</v>
      </c>
      <c r="L4" s="110" t="s">
        <v>45</v>
      </c>
      <c r="M4" s="111"/>
      <c r="N4" s="111"/>
      <c r="O4" s="112"/>
      <c r="P4" s="25" t="s">
        <v>46</v>
      </c>
      <c r="Q4" s="21"/>
      <c r="R4" s="10"/>
    </row>
    <row r="5" spans="1:18" s="38" customFormat="1" ht="15.75" customHeight="1">
      <c r="A5" s="86" t="s">
        <v>62</v>
      </c>
      <c r="B5" s="115" t="s">
        <v>76</v>
      </c>
      <c r="C5" s="87" t="s">
        <v>37</v>
      </c>
      <c r="D5" s="117" t="s">
        <v>66</v>
      </c>
      <c r="E5" s="88" t="s">
        <v>38</v>
      </c>
      <c r="F5" s="88" t="s">
        <v>67</v>
      </c>
      <c r="G5" s="89" t="s">
        <v>38</v>
      </c>
      <c r="H5" s="88" t="s">
        <v>67</v>
      </c>
      <c r="I5" s="86" t="s">
        <v>57</v>
      </c>
      <c r="J5" s="119" t="s">
        <v>38</v>
      </c>
      <c r="K5" s="90" t="s">
        <v>40</v>
      </c>
      <c r="L5" s="109" t="s">
        <v>41</v>
      </c>
      <c r="M5" s="113" t="s">
        <v>42</v>
      </c>
      <c r="N5" s="113" t="s">
        <v>43</v>
      </c>
      <c r="O5" s="108" t="s">
        <v>44</v>
      </c>
      <c r="P5" s="91" t="s">
        <v>44</v>
      </c>
      <c r="Q5" s="92" t="s">
        <v>33</v>
      </c>
      <c r="R5" s="50"/>
    </row>
    <row r="6" spans="1:18" s="6" customFormat="1" ht="12">
      <c r="A6" s="93" t="s">
        <v>19</v>
      </c>
      <c r="B6" s="94" t="s">
        <v>36</v>
      </c>
      <c r="C6" s="95" t="s">
        <v>8</v>
      </c>
      <c r="D6" s="95" t="s">
        <v>65</v>
      </c>
      <c r="E6" s="96" t="s">
        <v>71</v>
      </c>
      <c r="F6" s="97" t="s">
        <v>72</v>
      </c>
      <c r="G6" s="96" t="s">
        <v>73</v>
      </c>
      <c r="H6" s="97" t="s">
        <v>74</v>
      </c>
      <c r="I6" s="93" t="s">
        <v>30</v>
      </c>
      <c r="J6" s="98" t="s">
        <v>49</v>
      </c>
      <c r="K6" s="99" t="s">
        <v>50</v>
      </c>
      <c r="L6" s="100" t="s">
        <v>14</v>
      </c>
      <c r="M6" s="100" t="s">
        <v>48</v>
      </c>
      <c r="N6" s="101" t="s">
        <v>47</v>
      </c>
      <c r="O6" s="100" t="s">
        <v>51</v>
      </c>
      <c r="P6" s="102" t="s">
        <v>52</v>
      </c>
      <c r="Q6" s="103" t="s">
        <v>34</v>
      </c>
      <c r="R6" s="7" t="s">
        <v>20</v>
      </c>
    </row>
    <row r="7" spans="1:18" s="5" customFormat="1" ht="13.5" thickBot="1">
      <c r="A7" s="4"/>
      <c r="C7" s="45"/>
      <c r="D7" s="45"/>
      <c r="E7" s="80"/>
      <c r="F7" s="79"/>
      <c r="G7" s="80"/>
      <c r="H7" s="79"/>
      <c r="I7" s="4"/>
      <c r="J7" s="35"/>
      <c r="K7" s="26"/>
      <c r="L7" s="27"/>
      <c r="M7" s="27"/>
      <c r="N7" s="28"/>
      <c r="O7" s="27"/>
      <c r="P7" s="31"/>
      <c r="Q7" s="17"/>
      <c r="R7" s="3"/>
    </row>
    <row r="8" spans="1:18" s="5" customFormat="1" ht="17.25" customHeight="1" thickTop="1" thickBot="1">
      <c r="A8" s="8"/>
      <c r="B8" s="8"/>
      <c r="C8" s="46"/>
      <c r="D8" s="46" t="s">
        <v>55</v>
      </c>
      <c r="E8" s="81">
        <f t="shared" ref="E8:H8" si="0">SUM(E6:E7)</f>
        <v>0</v>
      </c>
      <c r="F8" s="82">
        <f t="shared" si="0"/>
        <v>0</v>
      </c>
      <c r="G8" s="81">
        <f t="shared" si="0"/>
        <v>0</v>
      </c>
      <c r="H8" s="82">
        <f t="shared" si="0"/>
        <v>0</v>
      </c>
      <c r="I8" s="84">
        <f t="shared" ref="I8:J8" si="1">SUM(I6:I7)</f>
        <v>0</v>
      </c>
      <c r="J8" s="84">
        <f t="shared" si="1"/>
        <v>0</v>
      </c>
      <c r="K8" s="29"/>
      <c r="L8" s="29">
        <f>SUM(L6:L7)</f>
        <v>0</v>
      </c>
      <c r="M8" s="29">
        <f>SUM(M6:M7)</f>
        <v>0</v>
      </c>
      <c r="N8" s="30">
        <f>SUM(N6:N7)</f>
        <v>0</v>
      </c>
      <c r="O8" s="29">
        <f>SUM(O6:O7)</f>
        <v>0</v>
      </c>
      <c r="P8" s="32">
        <f>SUM(P6:P7)</f>
        <v>0</v>
      </c>
      <c r="Q8" s="8"/>
      <c r="R8" s="3"/>
    </row>
    <row r="9" spans="1:18" s="78" customFormat="1" ht="12.75" thickTop="1" thickBot="1">
      <c r="A9" s="67"/>
      <c r="B9" s="68"/>
      <c r="C9" s="69"/>
      <c r="D9" s="69"/>
      <c r="E9" s="69"/>
      <c r="F9" s="69"/>
      <c r="G9" s="69"/>
      <c r="H9" s="69"/>
      <c r="I9" s="70" t="s">
        <v>68</v>
      </c>
      <c r="J9" s="83">
        <f>+G8+E8</f>
        <v>0</v>
      </c>
      <c r="K9" s="71"/>
      <c r="L9" s="72">
        <f>+H8+F8</f>
        <v>0</v>
      </c>
      <c r="M9" s="73"/>
      <c r="N9" s="74"/>
      <c r="O9" s="75"/>
      <c r="P9" s="76"/>
      <c r="Q9" s="85"/>
      <c r="R9" s="77"/>
    </row>
    <row r="10" spans="1:18" s="66" customFormat="1" ht="12">
      <c r="A10" s="57"/>
      <c r="B10" s="58"/>
      <c r="C10" s="59"/>
      <c r="D10" s="59"/>
      <c r="E10" s="59"/>
      <c r="F10" s="59"/>
      <c r="G10" s="59"/>
      <c r="H10" s="59"/>
      <c r="I10" s="60"/>
      <c r="J10" s="60"/>
      <c r="K10" s="61"/>
      <c r="L10" s="61"/>
      <c r="M10" s="62"/>
      <c r="N10" s="63"/>
      <c r="P10" s="64"/>
      <c r="Q10" s="65"/>
      <c r="R10" s="65"/>
    </row>
    <row r="11" spans="1:18">
      <c r="I11" s="48" t="s">
        <v>56</v>
      </c>
      <c r="J11" s="49"/>
      <c r="K11" s="54"/>
      <c r="L11" s="54"/>
      <c r="M11" s="55"/>
      <c r="P11" s="36" t="s">
        <v>54</v>
      </c>
      <c r="Q11" s="37" t="e">
        <f>VLOOKUP("rpt",global!$D$2:$E$80,2,0)</f>
        <v>#N/A</v>
      </c>
    </row>
    <row r="12" spans="1:18" ht="19.5" customHeight="1">
      <c r="I12" s="51" t="s">
        <v>59</v>
      </c>
      <c r="J12" s="47" t="s">
        <v>58</v>
      </c>
      <c r="K12" s="52"/>
      <c r="L12" s="52"/>
      <c r="M12" s="53"/>
    </row>
    <row r="13" spans="1:18" ht="19.5" customHeight="1">
      <c r="I13" s="51" t="s">
        <v>60</v>
      </c>
      <c r="J13" s="47" t="s">
        <v>61</v>
      </c>
      <c r="K13" s="52"/>
      <c r="L13" s="52"/>
      <c r="M13" s="53"/>
    </row>
  </sheetData>
  <mergeCells count="5">
    <mergeCell ref="L3:M3"/>
    <mergeCell ref="B3:C3"/>
    <mergeCell ref="L4:O4"/>
    <mergeCell ref="E4:F4"/>
    <mergeCell ref="G4:H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2012-10-16T08:51:07Z</dcterms:modified>
</cp:coreProperties>
</file>