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retail" sheetId="2" r:id="rId2"/>
  </sheets>
  <calcPr calcId="124519"/>
</workbook>
</file>

<file path=xl/calcChain.xml><?xml version="1.0" encoding="utf-8"?>
<calcChain xmlns="http://schemas.openxmlformats.org/spreadsheetml/2006/main">
  <c r="S8" i="2"/>
  <c r="R8"/>
  <c r="W8"/>
  <c r="V8"/>
  <c r="U8"/>
  <c r="T8"/>
  <c r="Q8"/>
  <c r="P8"/>
  <c r="O8"/>
  <c r="N8"/>
  <c r="M8"/>
  <c r="L8"/>
  <c r="K8"/>
  <c r="J8"/>
  <c r="I8"/>
  <c r="H8"/>
  <c r="G8"/>
  <c r="F8"/>
  <c r="E8"/>
  <c r="D8"/>
  <c r="A1" l="1"/>
  <c r="AD10"/>
  <c r="AC8"/>
  <c r="AB8"/>
  <c r="B3"/>
  <c r="Z3"/>
  <c r="X8" l="1"/>
  <c r="AA8"/>
  <c r="Z8"/>
</calcChain>
</file>

<file path=xl/sharedStrings.xml><?xml version="1.0" encoding="utf-8"?>
<sst xmlns="http://schemas.openxmlformats.org/spreadsheetml/2006/main" count="110" uniqueCount="88">
  <si>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</si>
  <si>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</si>
  <si>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</si>
  <si>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</si>
  <si>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</si>
  <si>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</si>
  <si>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</si>
  <si>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</si>
  <si>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</si>
  <si>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</si>
  <si>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</si>
  <si>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</si>
  <si>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</si>
  <si>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</si>
  <si>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</si>
  <si>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</si>
  <si>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</si>
  <si>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</si>
  <si>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</si>
  <si>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</si>
  <si>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</si>
  <si>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</si>
  <si>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</si>
  <si>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</si>
  <si>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</si>
  <si>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</si>
  <si>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</si>
  <si>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</si>
  <si>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</si>
  <si>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</si>
  <si>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</si>
  <si>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</si>
  <si>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</si>
  <si>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</si>
  <si>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</si>
  <si>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</si>
  <si>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</si>
  <si>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</si>
  <si>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</si>
  <si>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</si>
  <si>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</si>
  <si>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</si>
  <si>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</si>
  <si>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</si>
  <si>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</si>
  <si>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</si>
  <si>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</si>
  <si>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</si>
  <si>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</si>
  <si>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</si>
  <si>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</si>
  <si>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</si>
  <si>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</si>
  <si>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</si>
  <si>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</si>
  <si>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</si>
  <si>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</si>
  <si>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</si>
  <si>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</si>
  <si>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</si>
  <si>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</si>
  <si>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</si>
  <si>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</si>
  <si>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</si>
  <si>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</si>
  <si>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</si>
  <si>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</si>
  <si>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</si>
  <si>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</si>
  <si>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</si>
  <si>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</si>
  <si>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</si>
  <si>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</si>
  <si>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</si>
  <si>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</si>
  <si>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No</t>
  </si>
  <si>
    <t>Rtl Id</t>
  </si>
  <si>
    <t>Renaissance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</si>
  <si>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</si>
  <si>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</si>
  <si>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</si>
  <si>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</si>
  <si>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</si>
  <si>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</si>
  <si>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</si>
  <si>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</si>
  <si>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</si>
  <si>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A4:AD5, C5D9F1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</si>
</sst>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Alignment="1">
      <alignment horizontal="righ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167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164" fontId="5" fillId="0" borderId="3" xfId="1" applyNumberFormat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7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7" fontId="16" fillId="0" borderId="0" xfId="1" applyNumberFormat="1" applyFont="1" applyAlignment="1"/>
    <xf numFmtId="167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7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164" fontId="4" fillId="0" borderId="10" xfId="1" applyNumberFormat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7" fontId="8" fillId="2" borderId="2" xfId="1" applyNumberFormat="1" applyFont="1" applyFill="1" applyBorder="1" applyAlignment="1">
      <alignment horizontal="center"/>
    </xf>
    <xf numFmtId="167" fontId="6" fillId="3" borderId="12" xfId="1" applyNumberFormat="1" applyFont="1" applyFill="1" applyBorder="1" applyAlignment="1" applyProtection="1">
      <alignment horizontal="center" vertical="center"/>
    </xf>
    <xf numFmtId="167" fontId="8" fillId="2" borderId="2" xfId="1" applyNumberFormat="1" applyFont="1" applyFill="1" applyBorder="1" applyAlignment="1">
      <alignment horizontal="right"/>
    </xf>
    <xf numFmtId="167" fontId="6" fillId="3" borderId="12" xfId="1" applyNumberFormat="1" applyFont="1" applyFill="1" applyBorder="1" applyAlignment="1" applyProtection="1">
      <alignment horizontal="right" vertical="center"/>
    </xf>
    <xf numFmtId="167" fontId="1" fillId="3" borderId="10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4" xfId="1" applyNumberFormat="1" applyFont="1" applyFill="1" applyBorder="1" applyAlignment="1" applyProtection="1">
      <alignment horizontal="center"/>
    </xf>
    <xf numFmtId="167" fontId="7" fillId="2" borderId="13" xfId="1" applyNumberFormat="1" applyFont="1" applyFill="1" applyBorder="1" applyAlignment="1" applyProtection="1">
      <alignment horizontal="center"/>
    </xf>
    <xf numFmtId="167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30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51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87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10"/>
  <sheetViews>
    <sheetView topLeftCell="J1" zoomScale="145" zoomScaleNormal="145" workbookViewId="0">
      <selection activeCell="L25" sqref="L25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customWidth="1"/>
    <col min="11" max="11" width="9.140625" style="42" customWidth="1"/>
    <col min="12" max="12" width="7" style="42" customWidth="1"/>
    <col min="13" max="13" width="9.140625" style="42" customWidth="1"/>
    <col min="14" max="14" width="7" style="42" customWidth="1"/>
    <col min="15" max="15" width="9.140625" style="42" customWidth="1"/>
    <col min="16" max="16" width="7" style="42" customWidth="1"/>
    <col min="17" max="23" width="9.140625" style="42" customWidth="1"/>
    <col min="24" max="24" width="9.5703125" style="28" customWidth="1"/>
    <col min="25" max="25" width="8.85546875" style="20" customWidth="1"/>
    <col min="26" max="26" width="15.140625" style="20" customWidth="1"/>
    <col min="27" max="27" width="12.7109375" style="17" customWidth="1"/>
    <col min="28" max="28" width="9.28515625" style="23"/>
    <col min="29" max="29" width="15" style="23" customWidth="1"/>
    <col min="30" max="30" width="14.42578125" style="2" customWidth="1"/>
    <col min="31" max="31" width="9.28515625" style="2"/>
    <col min="32" max="1038" width="8.5703125"/>
  </cols>
  <sheetData>
    <row r="1" spans="1:31" ht="15.75">
      <c r="A1" s="13" t="e">
        <f>VLOOKUP("area_title",global!$D$2:$E$28,2,0)</f>
        <v>#N/A</v>
      </c>
    </row>
    <row r="2" spans="1:31" ht="16.5">
      <c r="A2" s="12" t="s">
        <v>44</v>
      </c>
      <c r="B2" s="12"/>
    </row>
    <row r="3" spans="1:31" ht="15" customHeight="1">
      <c r="A3" s="11" t="s">
        <v>32</v>
      </c>
      <c r="B3" s="77" t="str">
        <f>VLOOKUP("spanm",global!$D$2:$E$28,2,0)</f>
        <v>Clubmed</v>
      </c>
      <c r="C3" s="77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75"/>
      <c r="S3" s="75"/>
      <c r="T3" s="74"/>
      <c r="U3" s="74"/>
      <c r="V3" s="74"/>
      <c r="W3" s="74"/>
      <c r="X3" s="29"/>
      <c r="Y3" s="21" t="s">
        <v>31</v>
      </c>
      <c r="Z3" s="76" t="e">
        <f>CONCATENATE(VLOOKUP("tgl1",global!$D$2:$E$8,2,0), " to ", VLOOKUP("tgl2",global!$D$2:$E$8,2,0))</f>
        <v>#N/A</v>
      </c>
      <c r="AA3" s="76"/>
    </row>
    <row r="4" spans="1:31" s="10" customFormat="1" ht="15.75" customHeight="1">
      <c r="A4" s="8"/>
      <c r="B4" s="67"/>
      <c r="C4" s="15"/>
      <c r="D4" s="81" t="s">
        <v>55</v>
      </c>
      <c r="E4" s="82"/>
      <c r="F4" s="81" t="s">
        <v>56</v>
      </c>
      <c r="G4" s="82"/>
      <c r="H4" s="81" t="s">
        <v>77</v>
      </c>
      <c r="I4" s="82"/>
      <c r="J4" s="81" t="s">
        <v>57</v>
      </c>
      <c r="K4" s="82"/>
      <c r="L4" s="81" t="s">
        <v>58</v>
      </c>
      <c r="M4" s="82"/>
      <c r="N4" s="81" t="s">
        <v>59</v>
      </c>
      <c r="O4" s="82"/>
      <c r="P4" s="81" t="s">
        <v>60</v>
      </c>
      <c r="Q4" s="82"/>
      <c r="R4" s="81" t="s">
        <v>84</v>
      </c>
      <c r="S4" s="82"/>
      <c r="T4" s="81" t="s">
        <v>81</v>
      </c>
      <c r="U4" s="82"/>
      <c r="V4" s="81" t="s">
        <v>80</v>
      </c>
      <c r="W4" s="82"/>
      <c r="X4" s="69"/>
      <c r="Y4" s="71" t="s">
        <v>37</v>
      </c>
      <c r="Z4" s="78" t="s">
        <v>42</v>
      </c>
      <c r="AA4" s="79"/>
      <c r="AB4" s="80"/>
      <c r="AC4" s="24" t="s">
        <v>43</v>
      </c>
      <c r="AD4" s="22"/>
      <c r="AE4" s="9"/>
    </row>
    <row r="5" spans="1:31" ht="15.75" customHeight="1">
      <c r="A5" s="49" t="s">
        <v>75</v>
      </c>
      <c r="B5" s="68" t="s">
        <v>76</v>
      </c>
      <c r="C5" s="50" t="s">
        <v>35</v>
      </c>
      <c r="D5" s="51" t="s">
        <v>36</v>
      </c>
      <c r="E5" s="51" t="s">
        <v>54</v>
      </c>
      <c r="F5" s="52" t="s">
        <v>36</v>
      </c>
      <c r="G5" s="51" t="s">
        <v>54</v>
      </c>
      <c r="H5" s="52" t="s">
        <v>36</v>
      </c>
      <c r="I5" s="51" t="s">
        <v>54</v>
      </c>
      <c r="J5" s="52" t="s">
        <v>36</v>
      </c>
      <c r="K5" s="51" t="s">
        <v>54</v>
      </c>
      <c r="L5" s="52" t="s">
        <v>36</v>
      </c>
      <c r="M5" s="51" t="s">
        <v>54</v>
      </c>
      <c r="N5" s="52" t="s">
        <v>36</v>
      </c>
      <c r="O5" s="51" t="s">
        <v>54</v>
      </c>
      <c r="P5" s="52" t="s">
        <v>36</v>
      </c>
      <c r="Q5" s="51" t="s">
        <v>54</v>
      </c>
      <c r="R5" s="52" t="s">
        <v>36</v>
      </c>
      <c r="S5" s="51" t="s">
        <v>54</v>
      </c>
      <c r="T5" s="52" t="s">
        <v>36</v>
      </c>
      <c r="U5" s="51" t="s">
        <v>54</v>
      </c>
      <c r="V5" s="52" t="s">
        <v>36</v>
      </c>
      <c r="W5" s="51" t="s">
        <v>54</v>
      </c>
      <c r="X5" s="70" t="s">
        <v>36</v>
      </c>
      <c r="Y5" s="72" t="s">
        <v>38</v>
      </c>
      <c r="Z5" s="53" t="s">
        <v>39</v>
      </c>
      <c r="AA5" s="73" t="s">
        <v>40</v>
      </c>
      <c r="AB5" s="54" t="s">
        <v>41</v>
      </c>
      <c r="AC5" s="55" t="s">
        <v>41</v>
      </c>
      <c r="AD5" s="56" t="s">
        <v>33</v>
      </c>
    </row>
    <row r="6" spans="1:31" s="6" customFormat="1" ht="12">
      <c r="A6" s="57" t="s">
        <v>19</v>
      </c>
      <c r="B6" s="58" t="s">
        <v>45</v>
      </c>
      <c r="C6" s="59" t="s">
        <v>11</v>
      </c>
      <c r="D6" s="60" t="s">
        <v>61</v>
      </c>
      <c r="E6" s="61" t="s">
        <v>62</v>
      </c>
      <c r="F6" s="60" t="s">
        <v>63</v>
      </c>
      <c r="G6" s="61" t="s">
        <v>64</v>
      </c>
      <c r="H6" s="60" t="s">
        <v>65</v>
      </c>
      <c r="I6" s="61" t="s">
        <v>66</v>
      </c>
      <c r="J6" s="60" t="s">
        <v>67</v>
      </c>
      <c r="K6" s="61" t="s">
        <v>68</v>
      </c>
      <c r="L6" s="60" t="s">
        <v>69</v>
      </c>
      <c r="M6" s="61" t="s">
        <v>70</v>
      </c>
      <c r="N6" s="60" t="s">
        <v>71</v>
      </c>
      <c r="O6" s="61" t="s">
        <v>72</v>
      </c>
      <c r="P6" s="60" t="s">
        <v>73</v>
      </c>
      <c r="Q6" s="61" t="s">
        <v>74</v>
      </c>
      <c r="R6" s="60" t="s">
        <v>85</v>
      </c>
      <c r="S6" s="61" t="s">
        <v>86</v>
      </c>
      <c r="T6" s="60" t="s">
        <v>82</v>
      </c>
      <c r="U6" s="61" t="s">
        <v>83</v>
      </c>
      <c r="V6" s="60" t="s">
        <v>78</v>
      </c>
      <c r="W6" s="61" t="s">
        <v>79</v>
      </c>
      <c r="X6" s="62" t="s">
        <v>46</v>
      </c>
      <c r="Y6" s="63" t="s">
        <v>47</v>
      </c>
      <c r="Z6" s="64" t="s">
        <v>16</v>
      </c>
      <c r="AA6" s="64" t="s">
        <v>48</v>
      </c>
      <c r="AB6" s="64" t="s">
        <v>49</v>
      </c>
      <c r="AC6" s="65" t="s">
        <v>50</v>
      </c>
      <c r="AD6" s="66" t="s">
        <v>34</v>
      </c>
      <c r="AE6" s="7" t="s">
        <v>20</v>
      </c>
    </row>
    <row r="7" spans="1:31" s="5" customFormat="1" ht="13.5" thickBot="1">
      <c r="A7" s="4"/>
      <c r="C7" s="16"/>
      <c r="D7" s="43"/>
      <c r="E7" s="44"/>
      <c r="F7" s="43"/>
      <c r="G7" s="44"/>
      <c r="H7" s="43"/>
      <c r="I7" s="44"/>
      <c r="J7" s="43"/>
      <c r="K7" s="44"/>
      <c r="L7" s="43"/>
      <c r="M7" s="44"/>
      <c r="N7" s="43"/>
      <c r="O7" s="44"/>
      <c r="P7" s="43"/>
      <c r="Q7" s="44"/>
      <c r="R7" s="43"/>
      <c r="S7" s="44"/>
      <c r="T7" s="43"/>
      <c r="U7" s="44"/>
      <c r="V7" s="43"/>
      <c r="W7" s="44"/>
      <c r="X7" s="30"/>
      <c r="Y7" s="25"/>
      <c r="Z7" s="26"/>
      <c r="AA7" s="26"/>
      <c r="AB7" s="26"/>
      <c r="AC7" s="27"/>
      <c r="AD7" s="18"/>
      <c r="AE7" s="3"/>
    </row>
    <row r="8" spans="1:31" s="5" customFormat="1" ht="18" customHeight="1" thickTop="1" thickBot="1">
      <c r="A8" s="31"/>
      <c r="B8" s="31"/>
      <c r="C8" s="41" t="s">
        <v>53</v>
      </c>
      <c r="D8" s="45">
        <f t="shared" ref="D8:S8" si="0">SUM(D6:D7)</f>
        <v>0</v>
      </c>
      <c r="E8" s="46">
        <f t="shared" si="0"/>
        <v>0</v>
      </c>
      <c r="F8" s="45">
        <f t="shared" si="0"/>
        <v>0</v>
      </c>
      <c r="G8" s="46">
        <f t="shared" si="0"/>
        <v>0</v>
      </c>
      <c r="H8" s="45">
        <f t="shared" si="0"/>
        <v>0</v>
      </c>
      <c r="I8" s="46">
        <f t="shared" si="0"/>
        <v>0</v>
      </c>
      <c r="J8" s="45">
        <f t="shared" si="0"/>
        <v>0</v>
      </c>
      <c r="K8" s="46">
        <f t="shared" si="0"/>
        <v>0</v>
      </c>
      <c r="L8" s="45">
        <f t="shared" si="0"/>
        <v>0</v>
      </c>
      <c r="M8" s="46">
        <f t="shared" si="0"/>
        <v>0</v>
      </c>
      <c r="N8" s="45">
        <f t="shared" si="0"/>
        <v>0</v>
      </c>
      <c r="O8" s="46">
        <f t="shared" si="0"/>
        <v>0</v>
      </c>
      <c r="P8" s="45">
        <f t="shared" si="0"/>
        <v>0</v>
      </c>
      <c r="Q8" s="46">
        <f t="shared" si="0"/>
        <v>0</v>
      </c>
      <c r="R8" s="45">
        <f t="shared" si="0"/>
        <v>0</v>
      </c>
      <c r="S8" s="46">
        <f t="shared" si="0"/>
        <v>0</v>
      </c>
      <c r="T8" s="45">
        <f t="shared" ref="T8:W8" si="1">SUM(T6:T7)</f>
        <v>0</v>
      </c>
      <c r="U8" s="46">
        <f t="shared" si="1"/>
        <v>0</v>
      </c>
      <c r="V8" s="45">
        <f t="shared" si="1"/>
        <v>0</v>
      </c>
      <c r="W8" s="46">
        <f t="shared" si="1"/>
        <v>0</v>
      </c>
      <c r="X8" s="32">
        <f t="shared" ref="X8" si="2">SUM(X6:X7)</f>
        <v>0</v>
      </c>
      <c r="Y8" s="33"/>
      <c r="Z8" s="33">
        <f>SUM(Z6:Z7)</f>
        <v>0</v>
      </c>
      <c r="AA8" s="33">
        <f>SUM(AA6:AA7)</f>
        <v>0</v>
      </c>
      <c r="AB8" s="33">
        <f>SUM(AB6:AB7)</f>
        <v>0</v>
      </c>
      <c r="AC8" s="34">
        <f>SUM(AC6:AC7)</f>
        <v>0</v>
      </c>
      <c r="AD8" s="31"/>
      <c r="AE8" s="3"/>
    </row>
    <row r="9" spans="1:31" ht="15.75" thickTop="1"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</row>
    <row r="10" spans="1:31"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AC10" s="35" t="s">
        <v>52</v>
      </c>
      <c r="AD10" s="36" t="e">
        <f>VLOOKUP("rpt",global!$D$2:$E$28,2,0)</f>
        <v>#N/A</v>
      </c>
    </row>
  </sheetData>
  <mergeCells count="13">
    <mergeCell ref="Z3:AA3"/>
    <mergeCell ref="B3:C3"/>
    <mergeCell ref="Z4:AB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R4:S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2019-02-04T00:04:14Z</dcterms:modified>
</cp:coreProperties>
</file>