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web\steiner\xls\"/>
    </mc:Choice>
  </mc:AlternateContent>
  <bookViews>
    <workbookView xWindow="0" yWindow="0" windowWidth="28800" windowHeight="11835" activeTab="1"/>
  </bookViews>
  <sheets>
    <sheet name="Data" sheetId="4" r:id="rId1"/>
    <sheet name="1" sheetId="5" r:id="rId2"/>
    <sheet name="2" sheetId="6" r:id="rId3"/>
    <sheet name="3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8" l="1"/>
  <c r="A116" i="8" l="1"/>
  <c r="A108" i="8"/>
  <c r="A100" i="8"/>
  <c r="A92" i="8"/>
  <c r="A84" i="8"/>
  <c r="A76" i="8"/>
  <c r="A68" i="8"/>
  <c r="A60" i="8"/>
  <c r="A52" i="8"/>
  <c r="A44" i="8"/>
  <c r="A36" i="8"/>
  <c r="A28" i="8"/>
  <c r="A20" i="8"/>
  <c r="A12" i="8"/>
  <c r="A4" i="8"/>
  <c r="A116" i="6"/>
  <c r="A108" i="6"/>
  <c r="A100" i="6"/>
  <c r="A92" i="6"/>
  <c r="A84" i="6"/>
  <c r="A76" i="6"/>
  <c r="A68" i="6"/>
  <c r="A60" i="6"/>
  <c r="A52" i="6"/>
  <c r="A44" i="6"/>
  <c r="A36" i="6"/>
  <c r="A28" i="6"/>
  <c r="A20" i="6"/>
  <c r="A4" i="6"/>
  <c r="A12" i="6"/>
  <c r="M115" i="8" l="1"/>
  <c r="L115" i="8"/>
  <c r="K115" i="8"/>
  <c r="J115" i="8"/>
  <c r="I115" i="8"/>
  <c r="H115" i="8"/>
  <c r="G115" i="8"/>
  <c r="F115" i="8"/>
  <c r="E115" i="8"/>
  <c r="D115" i="8"/>
  <c r="C115" i="8"/>
  <c r="B115" i="8"/>
  <c r="A114" i="8"/>
  <c r="N113" i="8"/>
  <c r="A113" i="8"/>
  <c r="N112" i="8"/>
  <c r="A112" i="8"/>
  <c r="N111" i="8"/>
  <c r="A111" i="8"/>
  <c r="N110" i="8"/>
  <c r="A110" i="8"/>
  <c r="N109" i="8"/>
  <c r="N115" i="8" s="1"/>
  <c r="A109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106" i="8"/>
  <c r="N105" i="8"/>
  <c r="A105" i="8"/>
  <c r="N104" i="8"/>
  <c r="A104" i="8"/>
  <c r="N103" i="8"/>
  <c r="A103" i="8"/>
  <c r="N102" i="8"/>
  <c r="A102" i="8"/>
  <c r="N101" i="8"/>
  <c r="A101" i="8"/>
  <c r="M99" i="8"/>
  <c r="L99" i="8"/>
  <c r="K99" i="8"/>
  <c r="J99" i="8"/>
  <c r="I99" i="8"/>
  <c r="H99" i="8"/>
  <c r="G99" i="8"/>
  <c r="F99" i="8"/>
  <c r="E99" i="8"/>
  <c r="D99" i="8"/>
  <c r="C99" i="8"/>
  <c r="B99" i="8"/>
  <c r="M98" i="8"/>
  <c r="L98" i="8"/>
  <c r="K98" i="8"/>
  <c r="J98" i="8"/>
  <c r="I98" i="8"/>
  <c r="H98" i="8"/>
  <c r="G98" i="8"/>
  <c r="F98" i="8"/>
  <c r="E98" i="8"/>
  <c r="D98" i="8"/>
  <c r="C98" i="8"/>
  <c r="B98" i="8"/>
  <c r="A98" i="8"/>
  <c r="M97" i="8"/>
  <c r="L97" i="8"/>
  <c r="K97" i="8"/>
  <c r="J97" i="8"/>
  <c r="I97" i="8"/>
  <c r="H97" i="8"/>
  <c r="G97" i="8"/>
  <c r="F97" i="8"/>
  <c r="E97" i="8"/>
  <c r="D97" i="8"/>
  <c r="C97" i="8"/>
  <c r="B97" i="8"/>
  <c r="N97" i="8" s="1"/>
  <c r="A97" i="8"/>
  <c r="M96" i="8"/>
  <c r="L96" i="8"/>
  <c r="K96" i="8"/>
  <c r="J96" i="8"/>
  <c r="I96" i="8"/>
  <c r="H96" i="8"/>
  <c r="G96" i="8"/>
  <c r="F96" i="8"/>
  <c r="E96" i="8"/>
  <c r="D96" i="8"/>
  <c r="C96" i="8"/>
  <c r="B96" i="8"/>
  <c r="N96" i="8" s="1"/>
  <c r="A96" i="8"/>
  <c r="M95" i="8"/>
  <c r="L95" i="8"/>
  <c r="K95" i="8"/>
  <c r="J95" i="8"/>
  <c r="I95" i="8"/>
  <c r="H95" i="8"/>
  <c r="G95" i="8"/>
  <c r="F95" i="8"/>
  <c r="E95" i="8"/>
  <c r="D95" i="8"/>
  <c r="C95" i="8"/>
  <c r="B95" i="8"/>
  <c r="N95" i="8" s="1"/>
  <c r="A95" i="8"/>
  <c r="M94" i="8"/>
  <c r="L94" i="8"/>
  <c r="K94" i="8"/>
  <c r="J94" i="8"/>
  <c r="I94" i="8"/>
  <c r="H94" i="8"/>
  <c r="G94" i="8"/>
  <c r="F94" i="8"/>
  <c r="E94" i="8"/>
  <c r="D94" i="8"/>
  <c r="C94" i="8"/>
  <c r="B94" i="8"/>
  <c r="N94" i="8" s="1"/>
  <c r="A94" i="8"/>
  <c r="M93" i="8"/>
  <c r="L93" i="8"/>
  <c r="K93" i="8"/>
  <c r="J93" i="8"/>
  <c r="I93" i="8"/>
  <c r="H93" i="8"/>
  <c r="G93" i="8"/>
  <c r="F93" i="8"/>
  <c r="E93" i="8"/>
  <c r="D93" i="8"/>
  <c r="C93" i="8"/>
  <c r="B93" i="8"/>
  <c r="N93" i="8" s="1"/>
  <c r="A93" i="8"/>
  <c r="M115" i="6"/>
  <c r="L115" i="6"/>
  <c r="K115" i="6"/>
  <c r="J115" i="6"/>
  <c r="I115" i="6"/>
  <c r="H115" i="6"/>
  <c r="G115" i="6"/>
  <c r="F115" i="6"/>
  <c r="E115" i="6"/>
  <c r="D115" i="6"/>
  <c r="C115" i="6"/>
  <c r="B115" i="6"/>
  <c r="A114" i="6"/>
  <c r="N113" i="6"/>
  <c r="A113" i="6"/>
  <c r="N112" i="6"/>
  <c r="A112" i="6"/>
  <c r="N111" i="6"/>
  <c r="A111" i="6"/>
  <c r="N110" i="6"/>
  <c r="A110" i="6"/>
  <c r="N109" i="6"/>
  <c r="N115" i="6" s="1"/>
  <c r="A109" i="6"/>
  <c r="M107" i="6"/>
  <c r="L107" i="6"/>
  <c r="K107" i="6"/>
  <c r="J107" i="6"/>
  <c r="I107" i="6"/>
  <c r="H107" i="6"/>
  <c r="G107" i="6"/>
  <c r="F107" i="6"/>
  <c r="E107" i="6"/>
  <c r="D107" i="6"/>
  <c r="C107" i="6"/>
  <c r="B107" i="6"/>
  <c r="A106" i="6"/>
  <c r="N105" i="6"/>
  <c r="A105" i="6"/>
  <c r="N104" i="6"/>
  <c r="A104" i="6"/>
  <c r="N103" i="6"/>
  <c r="A103" i="6"/>
  <c r="N102" i="6"/>
  <c r="A102" i="6"/>
  <c r="N101" i="6"/>
  <c r="N107" i="6" s="1"/>
  <c r="A101" i="6"/>
  <c r="M99" i="6"/>
  <c r="L99" i="6"/>
  <c r="K99" i="6"/>
  <c r="J99" i="6"/>
  <c r="I99" i="6"/>
  <c r="H99" i="6"/>
  <c r="G99" i="6"/>
  <c r="F99" i="6"/>
  <c r="E99" i="6"/>
  <c r="D99" i="6"/>
  <c r="C99" i="6"/>
  <c r="B99" i="6"/>
  <c r="M98" i="6"/>
  <c r="L98" i="6"/>
  <c r="K98" i="6"/>
  <c r="J98" i="6"/>
  <c r="I98" i="6"/>
  <c r="H98" i="6"/>
  <c r="G98" i="6"/>
  <c r="F98" i="6"/>
  <c r="E98" i="6"/>
  <c r="D98" i="6"/>
  <c r="C98" i="6"/>
  <c r="B98" i="6"/>
  <c r="A98" i="6"/>
  <c r="M97" i="6"/>
  <c r="L97" i="6"/>
  <c r="K97" i="6"/>
  <c r="J97" i="6"/>
  <c r="I97" i="6"/>
  <c r="H97" i="6"/>
  <c r="G97" i="6"/>
  <c r="F97" i="6"/>
  <c r="E97" i="6"/>
  <c r="D97" i="6"/>
  <c r="C97" i="6"/>
  <c r="B97" i="6"/>
  <c r="N97" i="6" s="1"/>
  <c r="A97" i="6"/>
  <c r="M96" i="6"/>
  <c r="L96" i="6"/>
  <c r="K96" i="6"/>
  <c r="J96" i="6"/>
  <c r="I96" i="6"/>
  <c r="H96" i="6"/>
  <c r="G96" i="6"/>
  <c r="F96" i="6"/>
  <c r="E96" i="6"/>
  <c r="D96" i="6"/>
  <c r="C96" i="6"/>
  <c r="B96" i="6"/>
  <c r="N96" i="6" s="1"/>
  <c r="A96" i="6"/>
  <c r="M95" i="6"/>
  <c r="L95" i="6"/>
  <c r="K95" i="6"/>
  <c r="J95" i="6"/>
  <c r="I95" i="6"/>
  <c r="H95" i="6"/>
  <c r="G95" i="6"/>
  <c r="F95" i="6"/>
  <c r="E95" i="6"/>
  <c r="D95" i="6"/>
  <c r="C95" i="6"/>
  <c r="B95" i="6"/>
  <c r="N95" i="6" s="1"/>
  <c r="A95" i="6"/>
  <c r="M94" i="6"/>
  <c r="L94" i="6"/>
  <c r="K94" i="6"/>
  <c r="J94" i="6"/>
  <c r="I94" i="6"/>
  <c r="H94" i="6"/>
  <c r="G94" i="6"/>
  <c r="F94" i="6"/>
  <c r="E94" i="6"/>
  <c r="D94" i="6"/>
  <c r="C94" i="6"/>
  <c r="B94" i="6"/>
  <c r="N94" i="6" s="1"/>
  <c r="A94" i="6"/>
  <c r="M93" i="6"/>
  <c r="L93" i="6"/>
  <c r="K93" i="6"/>
  <c r="J93" i="6"/>
  <c r="I93" i="6"/>
  <c r="H93" i="6"/>
  <c r="G93" i="6"/>
  <c r="F93" i="6"/>
  <c r="E93" i="6"/>
  <c r="D93" i="6"/>
  <c r="C93" i="6"/>
  <c r="B93" i="6"/>
  <c r="N93" i="6" s="1"/>
  <c r="A93" i="6"/>
  <c r="M50" i="5"/>
  <c r="L50" i="5"/>
  <c r="K50" i="5"/>
  <c r="J50" i="5"/>
  <c r="I50" i="5"/>
  <c r="H50" i="5"/>
  <c r="G50" i="5"/>
  <c r="F50" i="5"/>
  <c r="E50" i="5"/>
  <c r="D50" i="5"/>
  <c r="C50" i="5"/>
  <c r="B50" i="5"/>
  <c r="M49" i="5"/>
  <c r="L49" i="5"/>
  <c r="K49" i="5"/>
  <c r="J49" i="5"/>
  <c r="I49" i="5"/>
  <c r="H49" i="5"/>
  <c r="G49" i="5"/>
  <c r="F49" i="5"/>
  <c r="E49" i="5"/>
  <c r="D49" i="5"/>
  <c r="C49" i="5"/>
  <c r="B49" i="5"/>
  <c r="M123" i="8"/>
  <c r="L123" i="8"/>
  <c r="K123" i="8"/>
  <c r="J123" i="8"/>
  <c r="I123" i="8"/>
  <c r="H123" i="8"/>
  <c r="G123" i="8"/>
  <c r="F123" i="8"/>
  <c r="E123" i="8"/>
  <c r="D123" i="8"/>
  <c r="C123" i="8"/>
  <c r="B123" i="8"/>
  <c r="A122" i="8"/>
  <c r="N121" i="8"/>
  <c r="A121" i="8"/>
  <c r="N120" i="8"/>
  <c r="A120" i="8"/>
  <c r="N119" i="8"/>
  <c r="A119" i="8"/>
  <c r="N118" i="8"/>
  <c r="A118" i="8"/>
  <c r="N117" i="8"/>
  <c r="N123" i="8" s="1"/>
  <c r="A117" i="8"/>
  <c r="M123" i="6"/>
  <c r="L123" i="6"/>
  <c r="K123" i="6"/>
  <c r="J123" i="6"/>
  <c r="I123" i="6"/>
  <c r="H123" i="6"/>
  <c r="G123" i="6"/>
  <c r="F123" i="6"/>
  <c r="E123" i="6"/>
  <c r="D123" i="6"/>
  <c r="C123" i="6"/>
  <c r="B123" i="6"/>
  <c r="A122" i="6"/>
  <c r="N121" i="6"/>
  <c r="A121" i="6"/>
  <c r="N120" i="6"/>
  <c r="A120" i="6"/>
  <c r="N119" i="6"/>
  <c r="A119" i="6"/>
  <c r="N118" i="6"/>
  <c r="A118" i="6"/>
  <c r="N117" i="6"/>
  <c r="N123" i="6" s="1"/>
  <c r="A117" i="6"/>
  <c r="M63" i="5"/>
  <c r="L63" i="5"/>
  <c r="K63" i="5"/>
  <c r="J63" i="5"/>
  <c r="I63" i="5"/>
  <c r="H63" i="5"/>
  <c r="G63" i="5"/>
  <c r="F63" i="5"/>
  <c r="E63" i="5"/>
  <c r="D63" i="5"/>
  <c r="C63" i="5"/>
  <c r="B63" i="5"/>
  <c r="N62" i="5"/>
  <c r="N61" i="5"/>
  <c r="M59" i="5"/>
  <c r="L59" i="5"/>
  <c r="K59" i="5"/>
  <c r="J59" i="5"/>
  <c r="I59" i="5"/>
  <c r="H59" i="5"/>
  <c r="G59" i="5"/>
  <c r="F59" i="5"/>
  <c r="E59" i="5"/>
  <c r="D59" i="5"/>
  <c r="C59" i="5"/>
  <c r="B59" i="5"/>
  <c r="N58" i="5"/>
  <c r="N57" i="5"/>
  <c r="M55" i="5"/>
  <c r="M51" i="5" s="1"/>
  <c r="L55" i="5"/>
  <c r="L51" i="5" s="1"/>
  <c r="K55" i="5"/>
  <c r="K51" i="5" s="1"/>
  <c r="J55" i="5"/>
  <c r="J51" i="5" s="1"/>
  <c r="I55" i="5"/>
  <c r="I51" i="5" s="1"/>
  <c r="H55" i="5"/>
  <c r="H51" i="5" s="1"/>
  <c r="G55" i="5"/>
  <c r="G51" i="5" s="1"/>
  <c r="F55" i="5"/>
  <c r="F51" i="5" s="1"/>
  <c r="E55" i="5"/>
  <c r="E51" i="5" s="1"/>
  <c r="D55" i="5"/>
  <c r="D51" i="5" s="1"/>
  <c r="C55" i="5"/>
  <c r="C51" i="5" s="1"/>
  <c r="B55" i="5"/>
  <c r="B51" i="5" s="1"/>
  <c r="N54" i="5"/>
  <c r="N53" i="5"/>
  <c r="M66" i="8"/>
  <c r="L66" i="8"/>
  <c r="K66" i="8"/>
  <c r="J66" i="8"/>
  <c r="I66" i="8"/>
  <c r="H66" i="8"/>
  <c r="G66" i="8"/>
  <c r="F66" i="8"/>
  <c r="E66" i="8"/>
  <c r="D66" i="8"/>
  <c r="C66" i="8"/>
  <c r="B66" i="8"/>
  <c r="M65" i="8"/>
  <c r="L65" i="8"/>
  <c r="K65" i="8"/>
  <c r="J65" i="8"/>
  <c r="I65" i="8"/>
  <c r="H65" i="8"/>
  <c r="G65" i="8"/>
  <c r="F65" i="8"/>
  <c r="E65" i="8"/>
  <c r="D65" i="8"/>
  <c r="C65" i="8"/>
  <c r="B65" i="8"/>
  <c r="M64" i="8"/>
  <c r="L64" i="8"/>
  <c r="K64" i="8"/>
  <c r="J64" i="8"/>
  <c r="I64" i="8"/>
  <c r="H64" i="8"/>
  <c r="G64" i="8"/>
  <c r="F64" i="8"/>
  <c r="E64" i="8"/>
  <c r="D64" i="8"/>
  <c r="C64" i="8"/>
  <c r="B64" i="8"/>
  <c r="M63" i="8"/>
  <c r="L63" i="8"/>
  <c r="K63" i="8"/>
  <c r="J63" i="8"/>
  <c r="I63" i="8"/>
  <c r="H63" i="8"/>
  <c r="G63" i="8"/>
  <c r="F63" i="8"/>
  <c r="E63" i="8"/>
  <c r="D63" i="8"/>
  <c r="C63" i="8"/>
  <c r="B63" i="8"/>
  <c r="M62" i="8"/>
  <c r="L62" i="8"/>
  <c r="K62" i="8"/>
  <c r="J62" i="8"/>
  <c r="I62" i="8"/>
  <c r="H62" i="8"/>
  <c r="G62" i="8"/>
  <c r="F62" i="8"/>
  <c r="E62" i="8"/>
  <c r="D62" i="8"/>
  <c r="C62" i="8"/>
  <c r="B62" i="8"/>
  <c r="M61" i="8"/>
  <c r="L61" i="8"/>
  <c r="K61" i="8"/>
  <c r="J61" i="8"/>
  <c r="I61" i="8"/>
  <c r="H61" i="8"/>
  <c r="G61" i="8"/>
  <c r="F61" i="8"/>
  <c r="E61" i="8"/>
  <c r="D61" i="8"/>
  <c r="C61" i="8"/>
  <c r="B61" i="8"/>
  <c r="M66" i="6"/>
  <c r="L66" i="6"/>
  <c r="K66" i="6"/>
  <c r="J66" i="6"/>
  <c r="I66" i="6"/>
  <c r="H66" i="6"/>
  <c r="G66" i="6"/>
  <c r="F66" i="6"/>
  <c r="E66" i="6"/>
  <c r="D66" i="6"/>
  <c r="C66" i="6"/>
  <c r="B66" i="6"/>
  <c r="M65" i="6"/>
  <c r="L65" i="6"/>
  <c r="K65" i="6"/>
  <c r="J65" i="6"/>
  <c r="I65" i="6"/>
  <c r="H65" i="6"/>
  <c r="G65" i="6"/>
  <c r="F65" i="6"/>
  <c r="E65" i="6"/>
  <c r="D65" i="6"/>
  <c r="C65" i="6"/>
  <c r="B65" i="6"/>
  <c r="M64" i="6"/>
  <c r="L64" i="6"/>
  <c r="K64" i="6"/>
  <c r="J64" i="6"/>
  <c r="I64" i="6"/>
  <c r="H64" i="6"/>
  <c r="G64" i="6"/>
  <c r="F64" i="6"/>
  <c r="E64" i="6"/>
  <c r="D64" i="6"/>
  <c r="C64" i="6"/>
  <c r="B64" i="6"/>
  <c r="M63" i="6"/>
  <c r="L63" i="6"/>
  <c r="K63" i="6"/>
  <c r="J63" i="6"/>
  <c r="I63" i="6"/>
  <c r="H63" i="6"/>
  <c r="G63" i="6"/>
  <c r="F63" i="6"/>
  <c r="E63" i="6"/>
  <c r="D63" i="6"/>
  <c r="C63" i="6"/>
  <c r="B63" i="6"/>
  <c r="M62" i="6"/>
  <c r="L62" i="6"/>
  <c r="K62" i="6"/>
  <c r="J62" i="6"/>
  <c r="I62" i="6"/>
  <c r="H62" i="6"/>
  <c r="G62" i="6"/>
  <c r="F62" i="6"/>
  <c r="E62" i="6"/>
  <c r="D62" i="6"/>
  <c r="C62" i="6"/>
  <c r="B62" i="6"/>
  <c r="M61" i="6"/>
  <c r="L61" i="6"/>
  <c r="K61" i="6"/>
  <c r="J61" i="6"/>
  <c r="I61" i="6"/>
  <c r="H61" i="6"/>
  <c r="G61" i="6"/>
  <c r="F61" i="6"/>
  <c r="E61" i="6"/>
  <c r="D61" i="6"/>
  <c r="C61" i="6"/>
  <c r="B61" i="6"/>
  <c r="M34" i="5"/>
  <c r="L34" i="5"/>
  <c r="K34" i="5"/>
  <c r="J34" i="5"/>
  <c r="I34" i="5"/>
  <c r="H34" i="5"/>
  <c r="G34" i="5"/>
  <c r="F34" i="5"/>
  <c r="E34" i="5"/>
  <c r="D34" i="5"/>
  <c r="C34" i="5"/>
  <c r="B34" i="5"/>
  <c r="M33" i="5"/>
  <c r="L33" i="5"/>
  <c r="K33" i="5"/>
  <c r="J33" i="5"/>
  <c r="I33" i="5"/>
  <c r="H33" i="5"/>
  <c r="G33" i="5"/>
  <c r="F33" i="5"/>
  <c r="E33" i="5"/>
  <c r="D33" i="5"/>
  <c r="C33" i="5"/>
  <c r="B33" i="5"/>
  <c r="N59" i="5" l="1"/>
  <c r="N63" i="5"/>
  <c r="N107" i="8"/>
  <c r="N99" i="8"/>
  <c r="N99" i="6"/>
  <c r="N55" i="5"/>
  <c r="A5" i="6"/>
  <c r="B5" i="6"/>
  <c r="C5" i="6"/>
  <c r="D5" i="6"/>
  <c r="E5" i="6"/>
  <c r="F5" i="6"/>
  <c r="G5" i="6"/>
  <c r="H5" i="6"/>
  <c r="I5" i="6"/>
  <c r="J5" i="6"/>
  <c r="K5" i="6"/>
  <c r="L5" i="6"/>
  <c r="M5" i="6"/>
  <c r="A6" i="6"/>
  <c r="B6" i="6"/>
  <c r="C6" i="6"/>
  <c r="N6" i="6" s="1"/>
  <c r="D6" i="6"/>
  <c r="E6" i="6"/>
  <c r="F6" i="6"/>
  <c r="G6" i="6"/>
  <c r="H6" i="6"/>
  <c r="I6" i="6"/>
  <c r="J6" i="6"/>
  <c r="K6" i="6"/>
  <c r="L6" i="6"/>
  <c r="M6" i="6"/>
  <c r="A7" i="6"/>
  <c r="B7" i="6"/>
  <c r="C7" i="6"/>
  <c r="D7" i="6"/>
  <c r="E7" i="6"/>
  <c r="F7" i="6"/>
  <c r="G7" i="6"/>
  <c r="H7" i="6"/>
  <c r="I7" i="6"/>
  <c r="J7" i="6"/>
  <c r="K7" i="6"/>
  <c r="L7" i="6"/>
  <c r="M7" i="6"/>
  <c r="A8" i="6"/>
  <c r="B8" i="6"/>
  <c r="C8" i="6"/>
  <c r="D8" i="6"/>
  <c r="E8" i="6"/>
  <c r="F8" i="6"/>
  <c r="G8" i="6"/>
  <c r="H8" i="6"/>
  <c r="I8" i="6"/>
  <c r="J8" i="6"/>
  <c r="K8" i="6"/>
  <c r="L8" i="6"/>
  <c r="M8" i="6"/>
  <c r="A9" i="6"/>
  <c r="B9" i="6"/>
  <c r="C9" i="6"/>
  <c r="D9" i="6"/>
  <c r="E9" i="6"/>
  <c r="F9" i="6"/>
  <c r="G9" i="6"/>
  <c r="H9" i="6"/>
  <c r="I9" i="6"/>
  <c r="J9" i="6"/>
  <c r="K9" i="6"/>
  <c r="L9" i="6"/>
  <c r="M9" i="6"/>
  <c r="A10" i="6"/>
  <c r="B10" i="6"/>
  <c r="C10" i="6"/>
  <c r="D10" i="6"/>
  <c r="E10" i="6"/>
  <c r="F10" i="6"/>
  <c r="G10" i="6"/>
  <c r="H10" i="6"/>
  <c r="I10" i="6"/>
  <c r="J10" i="6"/>
  <c r="K10" i="6"/>
  <c r="L10" i="6"/>
  <c r="M10" i="6"/>
  <c r="M11" i="6" s="1"/>
  <c r="N10" i="6"/>
  <c r="C11" i="6"/>
  <c r="E11" i="6"/>
  <c r="G11" i="6"/>
  <c r="I11" i="6"/>
  <c r="K11" i="6"/>
  <c r="A13" i="6"/>
  <c r="B13" i="6"/>
  <c r="C13" i="6"/>
  <c r="D13" i="6"/>
  <c r="E13" i="6"/>
  <c r="F13" i="6"/>
  <c r="G13" i="6"/>
  <c r="H13" i="6"/>
  <c r="I13" i="6"/>
  <c r="J13" i="6"/>
  <c r="K13" i="6"/>
  <c r="L13" i="6"/>
  <c r="M13" i="6"/>
  <c r="A14" i="6"/>
  <c r="B14" i="6"/>
  <c r="C14" i="6"/>
  <c r="D14" i="6"/>
  <c r="E14" i="6"/>
  <c r="F14" i="6"/>
  <c r="G14" i="6"/>
  <c r="H14" i="6"/>
  <c r="I14" i="6"/>
  <c r="J14" i="6"/>
  <c r="K14" i="6"/>
  <c r="L14" i="6"/>
  <c r="M14" i="6"/>
  <c r="A15" i="6"/>
  <c r="B15" i="6"/>
  <c r="C15" i="6"/>
  <c r="D15" i="6"/>
  <c r="E15" i="6"/>
  <c r="F15" i="6"/>
  <c r="G15" i="6"/>
  <c r="H15" i="6"/>
  <c r="I15" i="6"/>
  <c r="J15" i="6"/>
  <c r="K15" i="6"/>
  <c r="L15" i="6"/>
  <c r="M15" i="6"/>
  <c r="A16" i="6"/>
  <c r="B16" i="6"/>
  <c r="C16" i="6"/>
  <c r="D16" i="6"/>
  <c r="E16" i="6"/>
  <c r="F16" i="6"/>
  <c r="G16" i="6"/>
  <c r="H16" i="6"/>
  <c r="I16" i="6"/>
  <c r="J16" i="6"/>
  <c r="K16" i="6"/>
  <c r="L16" i="6"/>
  <c r="M16" i="6"/>
  <c r="A17" i="6"/>
  <c r="B17" i="6"/>
  <c r="C17" i="6"/>
  <c r="D17" i="6"/>
  <c r="E17" i="6"/>
  <c r="F17" i="6"/>
  <c r="G17" i="6"/>
  <c r="H17" i="6"/>
  <c r="I17" i="6"/>
  <c r="J17" i="6"/>
  <c r="K17" i="6"/>
  <c r="L17" i="6"/>
  <c r="M17" i="6"/>
  <c r="M19" i="6" s="1"/>
  <c r="A18" i="6"/>
  <c r="B18" i="6"/>
  <c r="C18" i="6"/>
  <c r="D18" i="6"/>
  <c r="D19" i="6" s="1"/>
  <c r="E18" i="6"/>
  <c r="E19" i="6" s="1"/>
  <c r="F18" i="6"/>
  <c r="G18" i="6"/>
  <c r="H18" i="6"/>
  <c r="I18" i="6"/>
  <c r="J18" i="6"/>
  <c r="K18" i="6"/>
  <c r="L18" i="6"/>
  <c r="L19" i="6" s="1"/>
  <c r="M18" i="6"/>
  <c r="H19" i="6"/>
  <c r="I19" i="6"/>
  <c r="A21" i="6"/>
  <c r="N21" i="6"/>
  <c r="A22" i="6"/>
  <c r="N22" i="6"/>
  <c r="A23" i="6"/>
  <c r="N23" i="6"/>
  <c r="A24" i="6"/>
  <c r="N24" i="6"/>
  <c r="A25" i="6"/>
  <c r="N25" i="6"/>
  <c r="A26" i="6"/>
  <c r="B27" i="6"/>
  <c r="C27" i="6"/>
  <c r="D27" i="6"/>
  <c r="E27" i="6"/>
  <c r="F27" i="6"/>
  <c r="G27" i="6"/>
  <c r="H27" i="6"/>
  <c r="I27" i="6"/>
  <c r="J27" i="6"/>
  <c r="K27" i="6"/>
  <c r="L27" i="6"/>
  <c r="M27" i="6"/>
  <c r="A29" i="6"/>
  <c r="N29" i="6"/>
  <c r="A30" i="6"/>
  <c r="N30" i="6"/>
  <c r="A31" i="6"/>
  <c r="N31" i="6"/>
  <c r="A32" i="6"/>
  <c r="N32" i="6"/>
  <c r="A33" i="6"/>
  <c r="N33" i="6"/>
  <c r="A34" i="6"/>
  <c r="B35" i="6"/>
  <c r="C35" i="6"/>
  <c r="D35" i="6"/>
  <c r="E35" i="6"/>
  <c r="F35" i="6"/>
  <c r="G35" i="6"/>
  <c r="H35" i="6"/>
  <c r="I35" i="6"/>
  <c r="J35" i="6"/>
  <c r="K35" i="6"/>
  <c r="L35" i="6"/>
  <c r="M35" i="6"/>
  <c r="A37" i="6"/>
  <c r="B37" i="6"/>
  <c r="C37" i="6"/>
  <c r="D37" i="6"/>
  <c r="E37" i="6"/>
  <c r="F37" i="6"/>
  <c r="G37" i="6"/>
  <c r="H37" i="6"/>
  <c r="I37" i="6"/>
  <c r="J37" i="6"/>
  <c r="K37" i="6"/>
  <c r="L37" i="6"/>
  <c r="M37" i="6"/>
  <c r="A38" i="6"/>
  <c r="B38" i="6"/>
  <c r="C38" i="6"/>
  <c r="D38" i="6"/>
  <c r="E38" i="6"/>
  <c r="F38" i="6"/>
  <c r="G38" i="6"/>
  <c r="H38" i="6"/>
  <c r="I38" i="6"/>
  <c r="J38" i="6"/>
  <c r="K38" i="6"/>
  <c r="L38" i="6"/>
  <c r="M38" i="6"/>
  <c r="A39" i="6"/>
  <c r="B39" i="6"/>
  <c r="C39" i="6"/>
  <c r="D39" i="6"/>
  <c r="E39" i="6"/>
  <c r="F39" i="6"/>
  <c r="G39" i="6"/>
  <c r="H39" i="6"/>
  <c r="I39" i="6"/>
  <c r="J39" i="6"/>
  <c r="K39" i="6"/>
  <c r="L39" i="6"/>
  <c r="M39" i="6"/>
  <c r="A40" i="6"/>
  <c r="B40" i="6"/>
  <c r="C40" i="6"/>
  <c r="D40" i="6"/>
  <c r="E40" i="6"/>
  <c r="F40" i="6"/>
  <c r="G40" i="6"/>
  <c r="H40" i="6"/>
  <c r="H43" i="6" s="1"/>
  <c r="I40" i="6"/>
  <c r="J40" i="6"/>
  <c r="K40" i="6"/>
  <c r="L40" i="6"/>
  <c r="M40" i="6"/>
  <c r="A41" i="6"/>
  <c r="B41" i="6"/>
  <c r="C41" i="6"/>
  <c r="D41" i="6"/>
  <c r="E41" i="6"/>
  <c r="F41" i="6"/>
  <c r="G41" i="6"/>
  <c r="H41" i="6"/>
  <c r="I41" i="6"/>
  <c r="J41" i="6"/>
  <c r="K41" i="6"/>
  <c r="L41" i="6"/>
  <c r="M41" i="6"/>
  <c r="A42" i="6"/>
  <c r="B42" i="6"/>
  <c r="C42" i="6"/>
  <c r="D42" i="6"/>
  <c r="E42" i="6"/>
  <c r="F42" i="6"/>
  <c r="G42" i="6"/>
  <c r="H42" i="6"/>
  <c r="I42" i="6"/>
  <c r="J42" i="6"/>
  <c r="K42" i="6"/>
  <c r="L42" i="6"/>
  <c r="M42" i="6"/>
  <c r="D43" i="6"/>
  <c r="E43" i="6"/>
  <c r="I43" i="6"/>
  <c r="L43" i="6"/>
  <c r="M43" i="6"/>
  <c r="A45" i="6"/>
  <c r="N45" i="6"/>
  <c r="A46" i="6"/>
  <c r="N46" i="6"/>
  <c r="A47" i="6"/>
  <c r="N47" i="6"/>
  <c r="A48" i="6"/>
  <c r="N48" i="6"/>
  <c r="A49" i="6"/>
  <c r="N49" i="6"/>
  <c r="A50" i="6"/>
  <c r="B51" i="6"/>
  <c r="C51" i="6"/>
  <c r="D51" i="6"/>
  <c r="E51" i="6"/>
  <c r="F51" i="6"/>
  <c r="G51" i="6"/>
  <c r="H51" i="6"/>
  <c r="I51" i="6"/>
  <c r="J51" i="6"/>
  <c r="K51" i="6"/>
  <c r="L51" i="6"/>
  <c r="M51" i="6"/>
  <c r="A53" i="6"/>
  <c r="N53" i="6"/>
  <c r="A54" i="6"/>
  <c r="N54" i="6"/>
  <c r="A55" i="6"/>
  <c r="N55" i="6"/>
  <c r="A56" i="6"/>
  <c r="N56" i="6"/>
  <c r="A57" i="6"/>
  <c r="N57" i="6"/>
  <c r="A58" i="6"/>
  <c r="B59" i="6"/>
  <c r="C59" i="6"/>
  <c r="D59" i="6"/>
  <c r="E59" i="6"/>
  <c r="F59" i="6"/>
  <c r="G59" i="6"/>
  <c r="H59" i="6"/>
  <c r="I59" i="6"/>
  <c r="J59" i="6"/>
  <c r="K59" i="6"/>
  <c r="L59" i="6"/>
  <c r="M59" i="6"/>
  <c r="A61" i="6"/>
  <c r="N61" i="6"/>
  <c r="A62" i="6"/>
  <c r="N62" i="6"/>
  <c r="A63" i="6"/>
  <c r="N63" i="6"/>
  <c r="A64" i="6"/>
  <c r="N64" i="6"/>
  <c r="A65" i="6"/>
  <c r="N65" i="6"/>
  <c r="A66" i="6"/>
  <c r="B67" i="6"/>
  <c r="C67" i="6"/>
  <c r="D67" i="6"/>
  <c r="E67" i="6"/>
  <c r="F67" i="6"/>
  <c r="G67" i="6"/>
  <c r="H67" i="6"/>
  <c r="I67" i="6"/>
  <c r="J67" i="6"/>
  <c r="K67" i="6"/>
  <c r="L67" i="6"/>
  <c r="M67" i="6"/>
  <c r="A69" i="6"/>
  <c r="B69" i="6"/>
  <c r="C69" i="6"/>
  <c r="D69" i="6"/>
  <c r="E69" i="6"/>
  <c r="F69" i="6"/>
  <c r="G69" i="6"/>
  <c r="H69" i="6"/>
  <c r="I69" i="6"/>
  <c r="J69" i="6"/>
  <c r="K69" i="6"/>
  <c r="L69" i="6"/>
  <c r="M69" i="6"/>
  <c r="A70" i="6"/>
  <c r="B70" i="6"/>
  <c r="C70" i="6"/>
  <c r="D70" i="6"/>
  <c r="E70" i="6"/>
  <c r="F70" i="6"/>
  <c r="G70" i="6"/>
  <c r="H70" i="6"/>
  <c r="I70" i="6"/>
  <c r="J70" i="6"/>
  <c r="K70" i="6"/>
  <c r="L70" i="6"/>
  <c r="M70" i="6"/>
  <c r="A71" i="6"/>
  <c r="B71" i="6"/>
  <c r="C71" i="6"/>
  <c r="D71" i="6"/>
  <c r="E71" i="6"/>
  <c r="F71" i="6"/>
  <c r="G71" i="6"/>
  <c r="H71" i="6"/>
  <c r="I71" i="6"/>
  <c r="J71" i="6"/>
  <c r="K71" i="6"/>
  <c r="L71" i="6"/>
  <c r="M71" i="6"/>
  <c r="A72" i="6"/>
  <c r="B72" i="6"/>
  <c r="C72" i="6"/>
  <c r="D72" i="6"/>
  <c r="E72" i="6"/>
  <c r="F72" i="6"/>
  <c r="G72" i="6"/>
  <c r="H72" i="6"/>
  <c r="I72" i="6"/>
  <c r="J72" i="6"/>
  <c r="K72" i="6"/>
  <c r="L72" i="6"/>
  <c r="M72" i="6"/>
  <c r="A73" i="6"/>
  <c r="B73" i="6"/>
  <c r="B75" i="6" s="1"/>
  <c r="C73" i="6"/>
  <c r="D73" i="6"/>
  <c r="E73" i="6"/>
  <c r="F73" i="6"/>
  <c r="F75" i="6" s="1"/>
  <c r="G73" i="6"/>
  <c r="H73" i="6"/>
  <c r="I73" i="6"/>
  <c r="J73" i="6"/>
  <c r="J75" i="6" s="1"/>
  <c r="K73" i="6"/>
  <c r="L73" i="6"/>
  <c r="M73" i="6"/>
  <c r="A74" i="6"/>
  <c r="B74" i="6"/>
  <c r="C74" i="6"/>
  <c r="D74" i="6"/>
  <c r="E74" i="6"/>
  <c r="E75" i="6" s="1"/>
  <c r="F74" i="6"/>
  <c r="G74" i="6"/>
  <c r="H74" i="6"/>
  <c r="I74" i="6"/>
  <c r="J74" i="6"/>
  <c r="K74" i="6"/>
  <c r="L74" i="6"/>
  <c r="M74" i="6"/>
  <c r="M75" i="6" s="1"/>
  <c r="D75" i="6"/>
  <c r="H75" i="6"/>
  <c r="I75" i="6"/>
  <c r="L75" i="6"/>
  <c r="A77" i="6"/>
  <c r="B77" i="6"/>
  <c r="C77" i="6"/>
  <c r="D77" i="6"/>
  <c r="E77" i="6"/>
  <c r="F77" i="6"/>
  <c r="G77" i="6"/>
  <c r="H77" i="6"/>
  <c r="I77" i="6"/>
  <c r="J77" i="6"/>
  <c r="K77" i="6"/>
  <c r="L77" i="6"/>
  <c r="M77" i="6"/>
  <c r="A78" i="6"/>
  <c r="B78" i="6"/>
  <c r="C78" i="6"/>
  <c r="D78" i="6"/>
  <c r="E78" i="6"/>
  <c r="F78" i="6"/>
  <c r="G78" i="6"/>
  <c r="H78" i="6"/>
  <c r="I78" i="6"/>
  <c r="J78" i="6"/>
  <c r="K78" i="6"/>
  <c r="L78" i="6"/>
  <c r="M78" i="6"/>
  <c r="M83" i="6" s="1"/>
  <c r="A79" i="6"/>
  <c r="B79" i="6"/>
  <c r="C79" i="6"/>
  <c r="D79" i="6"/>
  <c r="E79" i="6"/>
  <c r="F79" i="6"/>
  <c r="G79" i="6"/>
  <c r="H79" i="6"/>
  <c r="H83" i="6" s="1"/>
  <c r="I79" i="6"/>
  <c r="J79" i="6"/>
  <c r="K79" i="6"/>
  <c r="L79" i="6"/>
  <c r="M79" i="6"/>
  <c r="A80" i="6"/>
  <c r="B80" i="6"/>
  <c r="C80" i="6"/>
  <c r="D80" i="6"/>
  <c r="E80" i="6"/>
  <c r="F80" i="6"/>
  <c r="G80" i="6"/>
  <c r="H80" i="6"/>
  <c r="I80" i="6"/>
  <c r="J80" i="6"/>
  <c r="K80" i="6"/>
  <c r="L80" i="6"/>
  <c r="M80" i="6"/>
  <c r="A81" i="6"/>
  <c r="B81" i="6"/>
  <c r="B83" i="6" s="1"/>
  <c r="C81" i="6"/>
  <c r="D81" i="6"/>
  <c r="E81" i="6"/>
  <c r="F81" i="6"/>
  <c r="F83" i="6" s="1"/>
  <c r="G81" i="6"/>
  <c r="H81" i="6"/>
  <c r="I81" i="6"/>
  <c r="J81" i="6"/>
  <c r="J83" i="6" s="1"/>
  <c r="K81" i="6"/>
  <c r="L81" i="6"/>
  <c r="M81" i="6"/>
  <c r="A82" i="6"/>
  <c r="B82" i="6"/>
  <c r="C82" i="6"/>
  <c r="D82" i="6"/>
  <c r="E82" i="6"/>
  <c r="E83" i="6" s="1"/>
  <c r="F82" i="6"/>
  <c r="G82" i="6"/>
  <c r="H82" i="6"/>
  <c r="I82" i="6"/>
  <c r="J82" i="6"/>
  <c r="K82" i="6"/>
  <c r="L82" i="6"/>
  <c r="M82" i="6"/>
  <c r="D83" i="6"/>
  <c r="I83" i="6"/>
  <c r="L83" i="6"/>
  <c r="A85" i="6"/>
  <c r="N85" i="6"/>
  <c r="A86" i="6"/>
  <c r="N86" i="6"/>
  <c r="A87" i="6"/>
  <c r="N87" i="6"/>
  <c r="A88" i="6"/>
  <c r="N88" i="6"/>
  <c r="A89" i="6"/>
  <c r="N89" i="6"/>
  <c r="A90" i="6"/>
  <c r="B91" i="6"/>
  <c r="C91" i="6"/>
  <c r="D91" i="6"/>
  <c r="E91" i="6"/>
  <c r="F91" i="6"/>
  <c r="G91" i="6"/>
  <c r="H91" i="6"/>
  <c r="I91" i="6"/>
  <c r="J91" i="6"/>
  <c r="K91" i="6"/>
  <c r="L91" i="6"/>
  <c r="M91" i="6"/>
  <c r="N81" i="6" l="1"/>
  <c r="K83" i="6"/>
  <c r="G83" i="6"/>
  <c r="C83" i="6"/>
  <c r="N73" i="6"/>
  <c r="K75" i="6"/>
  <c r="G75" i="6"/>
  <c r="C75" i="6"/>
  <c r="J43" i="6"/>
  <c r="F43" i="6"/>
  <c r="B43" i="6"/>
  <c r="N38" i="6"/>
  <c r="J19" i="6"/>
  <c r="F19" i="6"/>
  <c r="N16" i="6"/>
  <c r="L11" i="6"/>
  <c r="H11" i="6"/>
  <c r="N5" i="6"/>
  <c r="N80" i="6"/>
  <c r="N72" i="6"/>
  <c r="N41" i="6"/>
  <c r="K43" i="6"/>
  <c r="G43" i="6"/>
  <c r="C43" i="6"/>
  <c r="N27" i="6"/>
  <c r="N15" i="6"/>
  <c r="N7" i="6"/>
  <c r="J11" i="6"/>
  <c r="F11" i="6"/>
  <c r="B11" i="6"/>
  <c r="N79" i="6"/>
  <c r="N71" i="6"/>
  <c r="N51" i="6"/>
  <c r="N40" i="6"/>
  <c r="N14" i="6"/>
  <c r="N8" i="6"/>
  <c r="N91" i="6"/>
  <c r="N78" i="6"/>
  <c r="N70" i="6"/>
  <c r="N59" i="6"/>
  <c r="N39" i="6"/>
  <c r="N17" i="6"/>
  <c r="K19" i="6"/>
  <c r="G19" i="6"/>
  <c r="C19" i="6"/>
  <c r="N9" i="6"/>
  <c r="B19" i="6"/>
  <c r="N19" i="6" s="1"/>
  <c r="N35" i="6"/>
  <c r="N67" i="6"/>
  <c r="N43" i="6"/>
  <c r="N83" i="6"/>
  <c r="N11" i="6"/>
  <c r="N77" i="6"/>
  <c r="N69" i="6"/>
  <c r="N37" i="6"/>
  <c r="N13" i="6"/>
  <c r="D11" i="6"/>
  <c r="M91" i="8"/>
  <c r="L91" i="8"/>
  <c r="K91" i="8"/>
  <c r="J91" i="8"/>
  <c r="I91" i="8"/>
  <c r="H91" i="8"/>
  <c r="G91" i="8"/>
  <c r="F91" i="8"/>
  <c r="E91" i="8"/>
  <c r="D91" i="8"/>
  <c r="C91" i="8"/>
  <c r="B91" i="8"/>
  <c r="N89" i="8"/>
  <c r="N88" i="8"/>
  <c r="N87" i="8"/>
  <c r="N86" i="8"/>
  <c r="N85" i="8"/>
  <c r="N91" i="8" s="1"/>
  <c r="M82" i="8"/>
  <c r="L82" i="8"/>
  <c r="K82" i="8"/>
  <c r="J82" i="8"/>
  <c r="I82" i="8"/>
  <c r="H82" i="8"/>
  <c r="G82" i="8"/>
  <c r="F82" i="8"/>
  <c r="E82" i="8"/>
  <c r="D82" i="8"/>
  <c r="C82" i="8"/>
  <c r="B82" i="8"/>
  <c r="M81" i="8"/>
  <c r="L81" i="8"/>
  <c r="K81" i="8"/>
  <c r="J81" i="8"/>
  <c r="I81" i="8"/>
  <c r="H81" i="8"/>
  <c r="G81" i="8"/>
  <c r="F81" i="8"/>
  <c r="E81" i="8"/>
  <c r="D81" i="8"/>
  <c r="C81" i="8"/>
  <c r="B81" i="8"/>
  <c r="M80" i="8"/>
  <c r="L80" i="8"/>
  <c r="K80" i="8"/>
  <c r="J80" i="8"/>
  <c r="I80" i="8"/>
  <c r="H80" i="8"/>
  <c r="G80" i="8"/>
  <c r="F80" i="8"/>
  <c r="E80" i="8"/>
  <c r="D80" i="8"/>
  <c r="C80" i="8"/>
  <c r="B80" i="8"/>
  <c r="M79" i="8"/>
  <c r="L79" i="8"/>
  <c r="K79" i="8"/>
  <c r="J79" i="8"/>
  <c r="I79" i="8"/>
  <c r="H79" i="8"/>
  <c r="G79" i="8"/>
  <c r="F79" i="8"/>
  <c r="E79" i="8"/>
  <c r="D79" i="8"/>
  <c r="C79" i="8"/>
  <c r="B79" i="8"/>
  <c r="N79" i="8" s="1"/>
  <c r="M78" i="8"/>
  <c r="L78" i="8"/>
  <c r="K78" i="8"/>
  <c r="J78" i="8"/>
  <c r="I78" i="8"/>
  <c r="H78" i="8"/>
  <c r="G78" i="8"/>
  <c r="F78" i="8"/>
  <c r="E78" i="8"/>
  <c r="D78" i="8"/>
  <c r="C78" i="8"/>
  <c r="B78" i="8"/>
  <c r="M77" i="8"/>
  <c r="L77" i="8"/>
  <c r="L83" i="8" s="1"/>
  <c r="K77" i="8"/>
  <c r="J77" i="8"/>
  <c r="I77" i="8"/>
  <c r="H77" i="8"/>
  <c r="H83" i="8" s="1"/>
  <c r="G77" i="8"/>
  <c r="F77" i="8"/>
  <c r="E77" i="8"/>
  <c r="D77" i="8"/>
  <c r="D83" i="8" s="1"/>
  <c r="C77" i="8"/>
  <c r="B77" i="8"/>
  <c r="M74" i="8"/>
  <c r="L74" i="8"/>
  <c r="K74" i="8"/>
  <c r="J74" i="8"/>
  <c r="I74" i="8"/>
  <c r="H74" i="8"/>
  <c r="G74" i="8"/>
  <c r="F74" i="8"/>
  <c r="E74" i="8"/>
  <c r="D74" i="8"/>
  <c r="C74" i="8"/>
  <c r="B74" i="8"/>
  <c r="A74" i="8"/>
  <c r="M73" i="8"/>
  <c r="L73" i="8"/>
  <c r="K73" i="8"/>
  <c r="J73" i="8"/>
  <c r="I73" i="8"/>
  <c r="H73" i="8"/>
  <c r="G73" i="8"/>
  <c r="F73" i="8"/>
  <c r="E73" i="8"/>
  <c r="D73" i="8"/>
  <c r="C73" i="8"/>
  <c r="B73" i="8"/>
  <c r="N73" i="8" s="1"/>
  <c r="M72" i="8"/>
  <c r="L72" i="8"/>
  <c r="K72" i="8"/>
  <c r="J72" i="8"/>
  <c r="I72" i="8"/>
  <c r="H72" i="8"/>
  <c r="G72" i="8"/>
  <c r="F72" i="8"/>
  <c r="E72" i="8"/>
  <c r="D72" i="8"/>
  <c r="C72" i="8"/>
  <c r="B72" i="8"/>
  <c r="M71" i="8"/>
  <c r="L71" i="8"/>
  <c r="K71" i="8"/>
  <c r="J71" i="8"/>
  <c r="I71" i="8"/>
  <c r="H71" i="8"/>
  <c r="G71" i="8"/>
  <c r="F71" i="8"/>
  <c r="E71" i="8"/>
  <c r="D71" i="8"/>
  <c r="C71" i="8"/>
  <c r="B71" i="8"/>
  <c r="M70" i="8"/>
  <c r="L70" i="8"/>
  <c r="K70" i="8"/>
  <c r="J70" i="8"/>
  <c r="I70" i="8"/>
  <c r="H70" i="8"/>
  <c r="G70" i="8"/>
  <c r="F70" i="8"/>
  <c r="E70" i="8"/>
  <c r="D70" i="8"/>
  <c r="C70" i="8"/>
  <c r="B70" i="8"/>
  <c r="A70" i="8"/>
  <c r="M69" i="8"/>
  <c r="L69" i="8"/>
  <c r="K69" i="8"/>
  <c r="J69" i="8"/>
  <c r="J75" i="8" s="1"/>
  <c r="I69" i="8"/>
  <c r="H69" i="8"/>
  <c r="G69" i="8"/>
  <c r="F69" i="8"/>
  <c r="F75" i="8" s="1"/>
  <c r="E69" i="8"/>
  <c r="D69" i="8"/>
  <c r="C69" i="8"/>
  <c r="B69" i="8"/>
  <c r="B75" i="8" s="1"/>
  <c r="M67" i="8"/>
  <c r="L67" i="8"/>
  <c r="K67" i="8"/>
  <c r="J67" i="8"/>
  <c r="I67" i="8"/>
  <c r="H67" i="8"/>
  <c r="G67" i="8"/>
  <c r="F67" i="8"/>
  <c r="E67" i="8"/>
  <c r="D67" i="8"/>
  <c r="C67" i="8"/>
  <c r="B67" i="8"/>
  <c r="N65" i="8"/>
  <c r="N64" i="8"/>
  <c r="N63" i="8"/>
  <c r="A63" i="8"/>
  <c r="N62" i="8"/>
  <c r="N61" i="8"/>
  <c r="M59" i="8"/>
  <c r="L59" i="8"/>
  <c r="K59" i="8"/>
  <c r="J59" i="8"/>
  <c r="I59" i="8"/>
  <c r="H59" i="8"/>
  <c r="G59" i="8"/>
  <c r="F59" i="8"/>
  <c r="E59" i="8"/>
  <c r="D59" i="8"/>
  <c r="C59" i="8"/>
  <c r="B59" i="8"/>
  <c r="A58" i="8"/>
  <c r="N57" i="8"/>
  <c r="N56" i="8"/>
  <c r="N55" i="8"/>
  <c r="N54" i="8"/>
  <c r="N59" i="8" s="1"/>
  <c r="A54" i="8"/>
  <c r="N53" i="8"/>
  <c r="M51" i="8"/>
  <c r="L51" i="8"/>
  <c r="K51" i="8"/>
  <c r="J51" i="8"/>
  <c r="I51" i="8"/>
  <c r="H51" i="8"/>
  <c r="G51" i="8"/>
  <c r="F51" i="8"/>
  <c r="E51" i="8"/>
  <c r="D51" i="8"/>
  <c r="C51" i="8"/>
  <c r="B51" i="8"/>
  <c r="A50" i="8"/>
  <c r="N49" i="8"/>
  <c r="N48" i="8"/>
  <c r="N47" i="8"/>
  <c r="N46" i="8"/>
  <c r="A46" i="8"/>
  <c r="N45" i="8"/>
  <c r="M42" i="8"/>
  <c r="L42" i="8"/>
  <c r="K42" i="8"/>
  <c r="J42" i="8"/>
  <c r="I42" i="8"/>
  <c r="H42" i="8"/>
  <c r="G42" i="8"/>
  <c r="F42" i="8"/>
  <c r="E42" i="8"/>
  <c r="D42" i="8"/>
  <c r="C42" i="8"/>
  <c r="B42" i="8"/>
  <c r="M41" i="8"/>
  <c r="L41" i="8"/>
  <c r="K41" i="8"/>
  <c r="J41" i="8"/>
  <c r="I41" i="8"/>
  <c r="H41" i="8"/>
  <c r="G41" i="8"/>
  <c r="F41" i="8"/>
  <c r="E41" i="8"/>
  <c r="D41" i="8"/>
  <c r="C41" i="8"/>
  <c r="B41" i="8"/>
  <c r="M40" i="8"/>
  <c r="L40" i="8"/>
  <c r="K40" i="8"/>
  <c r="J40" i="8"/>
  <c r="I40" i="8"/>
  <c r="H40" i="8"/>
  <c r="G40" i="8"/>
  <c r="F40" i="8"/>
  <c r="E40" i="8"/>
  <c r="D40" i="8"/>
  <c r="C40" i="8"/>
  <c r="B40" i="8"/>
  <c r="M39" i="8"/>
  <c r="L39" i="8"/>
  <c r="K39" i="8"/>
  <c r="J39" i="8"/>
  <c r="I39" i="8"/>
  <c r="H39" i="8"/>
  <c r="G39" i="8"/>
  <c r="F39" i="8"/>
  <c r="E39" i="8"/>
  <c r="D39" i="8"/>
  <c r="C39" i="8"/>
  <c r="B39" i="8"/>
  <c r="N39" i="8" s="1"/>
  <c r="M38" i="8"/>
  <c r="L38" i="8"/>
  <c r="K38" i="8"/>
  <c r="K43" i="8" s="1"/>
  <c r="J38" i="8"/>
  <c r="I38" i="8"/>
  <c r="H38" i="8"/>
  <c r="G38" i="8"/>
  <c r="G43" i="8" s="1"/>
  <c r="F38" i="8"/>
  <c r="E38" i="8"/>
  <c r="D38" i="8"/>
  <c r="C38" i="8"/>
  <c r="C43" i="8" s="1"/>
  <c r="B38" i="8"/>
  <c r="M37" i="8"/>
  <c r="L37" i="8"/>
  <c r="L43" i="8" s="1"/>
  <c r="K37" i="8"/>
  <c r="J37" i="8"/>
  <c r="I37" i="8"/>
  <c r="H37" i="8"/>
  <c r="H43" i="8" s="1"/>
  <c r="G37" i="8"/>
  <c r="F37" i="8"/>
  <c r="E37" i="8"/>
  <c r="D37" i="8"/>
  <c r="D43" i="8" s="1"/>
  <c r="C37" i="8"/>
  <c r="B37" i="8"/>
  <c r="M35" i="8"/>
  <c r="L35" i="8"/>
  <c r="K35" i="8"/>
  <c r="J35" i="8"/>
  <c r="I35" i="8"/>
  <c r="H35" i="8"/>
  <c r="G35" i="8"/>
  <c r="F35" i="8"/>
  <c r="E35" i="8"/>
  <c r="D35" i="8"/>
  <c r="C35" i="8"/>
  <c r="B35" i="8"/>
  <c r="A34" i="8"/>
  <c r="N33" i="8"/>
  <c r="N32" i="8"/>
  <c r="N31" i="8"/>
  <c r="N30" i="8"/>
  <c r="A30" i="8"/>
  <c r="N29" i="8"/>
  <c r="M27" i="8"/>
  <c r="L27" i="8"/>
  <c r="K27" i="8"/>
  <c r="J27" i="8"/>
  <c r="I27" i="8"/>
  <c r="H27" i="8"/>
  <c r="G27" i="8"/>
  <c r="F27" i="8"/>
  <c r="E27" i="8"/>
  <c r="D27" i="8"/>
  <c r="C27" i="8"/>
  <c r="B27" i="8"/>
  <c r="A26" i="8"/>
  <c r="N25" i="8"/>
  <c r="N24" i="8"/>
  <c r="N23" i="8"/>
  <c r="N22" i="8"/>
  <c r="A22" i="8"/>
  <c r="N21" i="8"/>
  <c r="M18" i="8"/>
  <c r="L18" i="8"/>
  <c r="K18" i="8"/>
  <c r="J18" i="8"/>
  <c r="I18" i="8"/>
  <c r="H18" i="8"/>
  <c r="G18" i="8"/>
  <c r="F18" i="8"/>
  <c r="E18" i="8"/>
  <c r="D18" i="8"/>
  <c r="C18" i="8"/>
  <c r="B18" i="8"/>
  <c r="M17" i="8"/>
  <c r="L17" i="8"/>
  <c r="K17" i="8"/>
  <c r="J17" i="8"/>
  <c r="I17" i="8"/>
  <c r="H17" i="8"/>
  <c r="G17" i="8"/>
  <c r="F17" i="8"/>
  <c r="E17" i="8"/>
  <c r="D17" i="8"/>
  <c r="C17" i="8"/>
  <c r="B17" i="8"/>
  <c r="M16" i="8"/>
  <c r="L16" i="8"/>
  <c r="K16" i="8"/>
  <c r="J16" i="8"/>
  <c r="I16" i="8"/>
  <c r="H16" i="8"/>
  <c r="G16" i="8"/>
  <c r="F16" i="8"/>
  <c r="E16" i="8"/>
  <c r="D16" i="8"/>
  <c r="C16" i="8"/>
  <c r="B16" i="8"/>
  <c r="M15" i="8"/>
  <c r="L15" i="8"/>
  <c r="K15" i="8"/>
  <c r="J15" i="8"/>
  <c r="I15" i="8"/>
  <c r="H15" i="8"/>
  <c r="G15" i="8"/>
  <c r="F15" i="8"/>
  <c r="E15" i="8"/>
  <c r="D15" i="8"/>
  <c r="C15" i="8"/>
  <c r="B15" i="8"/>
  <c r="N15" i="8" s="1"/>
  <c r="M14" i="8"/>
  <c r="L14" i="8"/>
  <c r="K14" i="8"/>
  <c r="K19" i="8" s="1"/>
  <c r="J14" i="8"/>
  <c r="I14" i="8"/>
  <c r="H14" i="8"/>
  <c r="G14" i="8"/>
  <c r="G19" i="8" s="1"/>
  <c r="F14" i="8"/>
  <c r="E14" i="8"/>
  <c r="D14" i="8"/>
  <c r="C14" i="8"/>
  <c r="C19" i="8" s="1"/>
  <c r="B14" i="8"/>
  <c r="M13" i="8"/>
  <c r="L13" i="8"/>
  <c r="L19" i="8" s="1"/>
  <c r="K13" i="8"/>
  <c r="J13" i="8"/>
  <c r="I13" i="8"/>
  <c r="H13" i="8"/>
  <c r="H19" i="8" s="1"/>
  <c r="G13" i="8"/>
  <c r="F13" i="8"/>
  <c r="E13" i="8"/>
  <c r="D13" i="8"/>
  <c r="D19" i="8" s="1"/>
  <c r="C13" i="8"/>
  <c r="B13" i="8"/>
  <c r="M10" i="8"/>
  <c r="L10" i="8"/>
  <c r="K10" i="8"/>
  <c r="J10" i="8"/>
  <c r="I10" i="8"/>
  <c r="H10" i="8"/>
  <c r="G10" i="8"/>
  <c r="F10" i="8"/>
  <c r="E10" i="8"/>
  <c r="D10" i="8"/>
  <c r="C10" i="8"/>
  <c r="B10" i="8"/>
  <c r="A10" i="8"/>
  <c r="A82" i="8" s="1"/>
  <c r="M9" i="8"/>
  <c r="L9" i="8"/>
  <c r="K9" i="8"/>
  <c r="J9" i="8"/>
  <c r="I9" i="8"/>
  <c r="H9" i="8"/>
  <c r="G9" i="8"/>
  <c r="F9" i="8"/>
  <c r="E9" i="8"/>
  <c r="D9" i="8"/>
  <c r="C9" i="8"/>
  <c r="B9" i="8"/>
  <c r="A9" i="8"/>
  <c r="A89" i="8" s="1"/>
  <c r="M8" i="8"/>
  <c r="M11" i="8" s="1"/>
  <c r="L8" i="8"/>
  <c r="K8" i="8"/>
  <c r="J8" i="8"/>
  <c r="I8" i="8"/>
  <c r="H8" i="8"/>
  <c r="G8" i="8"/>
  <c r="F8" i="8"/>
  <c r="E8" i="8"/>
  <c r="E11" i="8" s="1"/>
  <c r="D8" i="8"/>
  <c r="C8" i="8"/>
  <c r="B8" i="8"/>
  <c r="A8" i="8"/>
  <c r="A56" i="8" s="1"/>
  <c r="M7" i="8"/>
  <c r="L7" i="8"/>
  <c r="K7" i="8"/>
  <c r="J7" i="8"/>
  <c r="I7" i="8"/>
  <c r="H7" i="8"/>
  <c r="G7" i="8"/>
  <c r="F7" i="8"/>
  <c r="E7" i="8"/>
  <c r="D7" i="8"/>
  <c r="C7" i="8"/>
  <c r="B7" i="8"/>
  <c r="N7" i="8" s="1"/>
  <c r="A7" i="8"/>
  <c r="A87" i="8" s="1"/>
  <c r="M6" i="8"/>
  <c r="L6" i="8"/>
  <c r="K6" i="8"/>
  <c r="J6" i="8"/>
  <c r="I6" i="8"/>
  <c r="H6" i="8"/>
  <c r="G6" i="8"/>
  <c r="G11" i="8" s="1"/>
  <c r="F6" i="8"/>
  <c r="E6" i="8"/>
  <c r="D6" i="8"/>
  <c r="C6" i="8"/>
  <c r="B6" i="8"/>
  <c r="A6" i="8"/>
  <c r="A78" i="8" s="1"/>
  <c r="M5" i="8"/>
  <c r="L5" i="8"/>
  <c r="L11" i="8" s="1"/>
  <c r="K5" i="8"/>
  <c r="K11" i="8" s="1"/>
  <c r="J5" i="8"/>
  <c r="I5" i="8"/>
  <c r="I11" i="8" s="1"/>
  <c r="H5" i="8"/>
  <c r="H11" i="8" s="1"/>
  <c r="G5" i="8"/>
  <c r="F5" i="8"/>
  <c r="E5" i="8"/>
  <c r="D5" i="8"/>
  <c r="D11" i="8" s="1"/>
  <c r="C5" i="8"/>
  <c r="C11" i="8" s="1"/>
  <c r="A5" i="8"/>
  <c r="A85" i="8" s="1"/>
  <c r="I19" i="8" l="1"/>
  <c r="A17" i="8"/>
  <c r="E43" i="8"/>
  <c r="N40" i="8"/>
  <c r="A80" i="8"/>
  <c r="A16" i="8"/>
  <c r="N8" i="8"/>
  <c r="A13" i="8"/>
  <c r="M19" i="8"/>
  <c r="A37" i="8"/>
  <c r="M43" i="8"/>
  <c r="A41" i="8"/>
  <c r="A48" i="8"/>
  <c r="A65" i="8"/>
  <c r="N9" i="8"/>
  <c r="B19" i="8"/>
  <c r="F19" i="8"/>
  <c r="J19" i="8"/>
  <c r="A14" i="8"/>
  <c r="N17" i="8"/>
  <c r="A18" i="8"/>
  <c r="N27" i="8"/>
  <c r="A29" i="8"/>
  <c r="A31" i="8"/>
  <c r="A33" i="8"/>
  <c r="B43" i="8"/>
  <c r="F43" i="8"/>
  <c r="J43" i="8"/>
  <c r="A38" i="8"/>
  <c r="N41" i="8"/>
  <c r="A42" i="8"/>
  <c r="N51" i="8"/>
  <c r="A53" i="8"/>
  <c r="A55" i="8"/>
  <c r="A57" i="8"/>
  <c r="N70" i="8"/>
  <c r="A71" i="8"/>
  <c r="A77" i="8"/>
  <c r="E83" i="8"/>
  <c r="I83" i="8"/>
  <c r="M83" i="8"/>
  <c r="N80" i="8"/>
  <c r="A81" i="8"/>
  <c r="A86" i="8"/>
  <c r="A88" i="8"/>
  <c r="A90" i="8"/>
  <c r="E19" i="8"/>
  <c r="N16" i="8"/>
  <c r="A24" i="8"/>
  <c r="N35" i="8"/>
  <c r="I43" i="8"/>
  <c r="A61" i="8"/>
  <c r="B11" i="8"/>
  <c r="F11" i="8"/>
  <c r="J11" i="8"/>
  <c r="N6" i="8"/>
  <c r="N10" i="8"/>
  <c r="N14" i="8"/>
  <c r="A15" i="8"/>
  <c r="A21" i="8"/>
  <c r="A23" i="8"/>
  <c r="A25" i="8"/>
  <c r="N38" i="8"/>
  <c r="A39" i="8"/>
  <c r="A45" i="8"/>
  <c r="A47" i="8"/>
  <c r="A49" i="8"/>
  <c r="A62" i="8"/>
  <c r="A64" i="8"/>
  <c r="A66" i="8"/>
  <c r="D75" i="8"/>
  <c r="H75" i="8"/>
  <c r="L75" i="8"/>
  <c r="C75" i="8"/>
  <c r="G75" i="8"/>
  <c r="K75" i="8"/>
  <c r="N71" i="8"/>
  <c r="A72" i="8"/>
  <c r="B83" i="8"/>
  <c r="F83" i="8"/>
  <c r="J83" i="8"/>
  <c r="N81" i="8"/>
  <c r="A32" i="8"/>
  <c r="A40" i="8"/>
  <c r="A69" i="8"/>
  <c r="E75" i="8"/>
  <c r="I75" i="8"/>
  <c r="M75" i="8"/>
  <c r="N72" i="8"/>
  <c r="A73" i="8"/>
  <c r="C83" i="8"/>
  <c r="N83" i="8" s="1"/>
  <c r="G83" i="8"/>
  <c r="K83" i="8"/>
  <c r="N78" i="8"/>
  <c r="A79" i="8"/>
  <c r="N75" i="6"/>
  <c r="N67" i="8"/>
  <c r="N11" i="8"/>
  <c r="N19" i="8"/>
  <c r="N43" i="8"/>
  <c r="N5" i="8"/>
  <c r="N13" i="8"/>
  <c r="N37" i="8"/>
  <c r="N69" i="8"/>
  <c r="N75" i="8" s="1"/>
  <c r="N77" i="8"/>
  <c r="M22" i="5" l="1"/>
  <c r="L22" i="5"/>
  <c r="K22" i="5"/>
  <c r="J22" i="5"/>
  <c r="I22" i="5"/>
  <c r="H22" i="5"/>
  <c r="G22" i="5"/>
  <c r="F22" i="5"/>
  <c r="E22" i="5"/>
  <c r="D22" i="5"/>
  <c r="C22" i="5"/>
  <c r="M21" i="5"/>
  <c r="L21" i="5"/>
  <c r="K21" i="5"/>
  <c r="J21" i="5"/>
  <c r="I21" i="5"/>
  <c r="H21" i="5"/>
  <c r="G21" i="5"/>
  <c r="F21" i="5"/>
  <c r="E21" i="5"/>
  <c r="D21" i="5"/>
  <c r="C21" i="5"/>
  <c r="B22" i="5"/>
  <c r="B21" i="5"/>
  <c r="A5" i="5" l="1"/>
  <c r="A6" i="5"/>
  <c r="A2" i="8" l="1"/>
  <c r="A1" i="8"/>
  <c r="A2" i="6"/>
  <c r="A1" i="6"/>
  <c r="N17" i="5"/>
  <c r="N18" i="5"/>
  <c r="B5" i="5"/>
  <c r="C5" i="5"/>
  <c r="D5" i="5"/>
  <c r="E5" i="5"/>
  <c r="F5" i="5"/>
  <c r="G5" i="5"/>
  <c r="H5" i="5"/>
  <c r="I5" i="5"/>
  <c r="J5" i="5"/>
  <c r="K5" i="5"/>
  <c r="L5" i="5"/>
  <c r="M5" i="5"/>
  <c r="B6" i="5"/>
  <c r="C6" i="5"/>
  <c r="D6" i="5"/>
  <c r="E6" i="5"/>
  <c r="F6" i="5"/>
  <c r="G6" i="5"/>
  <c r="H6" i="5"/>
  <c r="I6" i="5"/>
  <c r="J6" i="5"/>
  <c r="K6" i="5"/>
  <c r="L6" i="5"/>
  <c r="M6" i="5"/>
  <c r="N50" i="5" l="1"/>
  <c r="N49" i="5"/>
  <c r="M47" i="5"/>
  <c r="L47" i="5"/>
  <c r="K47" i="5"/>
  <c r="J47" i="5"/>
  <c r="I47" i="5"/>
  <c r="H47" i="5"/>
  <c r="G47" i="5"/>
  <c r="F47" i="5"/>
  <c r="E47" i="5"/>
  <c r="D47" i="5"/>
  <c r="C47" i="5"/>
  <c r="B47" i="5"/>
  <c r="N46" i="5"/>
  <c r="N45" i="5"/>
  <c r="M42" i="5"/>
  <c r="L42" i="5"/>
  <c r="K42" i="5"/>
  <c r="J42" i="5"/>
  <c r="I42" i="5"/>
  <c r="H42" i="5"/>
  <c r="G42" i="5"/>
  <c r="F42" i="5"/>
  <c r="E42" i="5"/>
  <c r="D42" i="5"/>
  <c r="M41" i="5"/>
  <c r="L41" i="5"/>
  <c r="K41" i="5"/>
  <c r="J41" i="5"/>
  <c r="I41" i="5"/>
  <c r="H41" i="5"/>
  <c r="G41" i="5"/>
  <c r="F41" i="5"/>
  <c r="E41" i="5"/>
  <c r="D41" i="5"/>
  <c r="B41" i="5"/>
  <c r="M38" i="5"/>
  <c r="L38" i="5"/>
  <c r="K38" i="5"/>
  <c r="J38" i="5"/>
  <c r="I38" i="5"/>
  <c r="H38" i="5"/>
  <c r="G38" i="5"/>
  <c r="F38" i="5"/>
  <c r="E38" i="5"/>
  <c r="D38" i="5"/>
  <c r="M37" i="5"/>
  <c r="L37" i="5"/>
  <c r="K37" i="5"/>
  <c r="J37" i="5"/>
  <c r="I37" i="5"/>
  <c r="H37" i="5"/>
  <c r="G37" i="5"/>
  <c r="F37" i="5"/>
  <c r="E37" i="5"/>
  <c r="D37" i="5"/>
  <c r="B37" i="5"/>
  <c r="M31" i="5"/>
  <c r="L31" i="5"/>
  <c r="K31" i="5"/>
  <c r="J31" i="5"/>
  <c r="I31" i="5"/>
  <c r="H31" i="5"/>
  <c r="G31" i="5"/>
  <c r="F31" i="5"/>
  <c r="E31" i="5"/>
  <c r="D31" i="5"/>
  <c r="C31" i="5"/>
  <c r="B31" i="5"/>
  <c r="N30" i="5"/>
  <c r="N29" i="5"/>
  <c r="M27" i="5"/>
  <c r="L27" i="5"/>
  <c r="K27" i="5"/>
  <c r="J27" i="5"/>
  <c r="I27" i="5"/>
  <c r="H27" i="5"/>
  <c r="G27" i="5"/>
  <c r="F27" i="5"/>
  <c r="E27" i="5"/>
  <c r="D27" i="5"/>
  <c r="C37" i="5"/>
  <c r="K23" i="5"/>
  <c r="G23" i="5"/>
  <c r="F23" i="5"/>
  <c r="C23" i="5"/>
  <c r="B23" i="5"/>
  <c r="M19" i="5"/>
  <c r="L19" i="5"/>
  <c r="K19" i="5"/>
  <c r="J19" i="5"/>
  <c r="I19" i="5"/>
  <c r="H19" i="5"/>
  <c r="G19" i="5"/>
  <c r="F19" i="5"/>
  <c r="E19" i="5"/>
  <c r="D19" i="5"/>
  <c r="C19" i="5"/>
  <c r="B19" i="5"/>
  <c r="M15" i="5"/>
  <c r="L15" i="5"/>
  <c r="K15" i="5"/>
  <c r="J15" i="5"/>
  <c r="I15" i="5"/>
  <c r="H15" i="5"/>
  <c r="G15" i="5"/>
  <c r="F15" i="5"/>
  <c r="E15" i="5"/>
  <c r="D15" i="5"/>
  <c r="C15" i="5"/>
  <c r="B15" i="5"/>
  <c r="N14" i="5"/>
  <c r="N13" i="5"/>
  <c r="M10" i="5"/>
  <c r="L10" i="5"/>
  <c r="K10" i="5"/>
  <c r="J10" i="5"/>
  <c r="I10" i="5"/>
  <c r="H10" i="5"/>
  <c r="G10" i="5"/>
  <c r="F10" i="5"/>
  <c r="E10" i="5"/>
  <c r="D10" i="5"/>
  <c r="C10" i="5"/>
  <c r="B10" i="5"/>
  <c r="M9" i="5"/>
  <c r="L9" i="5"/>
  <c r="K9" i="5"/>
  <c r="J9" i="5"/>
  <c r="I9" i="5"/>
  <c r="H9" i="5"/>
  <c r="G9" i="5"/>
  <c r="F9" i="5"/>
  <c r="E9" i="5"/>
  <c r="D9" i="5"/>
  <c r="C9" i="5"/>
  <c r="B9" i="5"/>
  <c r="A26" i="5"/>
  <c r="A21" i="5"/>
  <c r="A2" i="5"/>
  <c r="A1" i="5"/>
  <c r="N51" i="5" l="1"/>
  <c r="J39" i="5"/>
  <c r="D23" i="5"/>
  <c r="H23" i="5"/>
  <c r="L23" i="5"/>
  <c r="N47" i="5"/>
  <c r="A17" i="5"/>
  <c r="A9" i="5"/>
  <c r="A30" i="5"/>
  <c r="A54" i="5" s="1"/>
  <c r="A38" i="5"/>
  <c r="A62" i="5" s="1"/>
  <c r="A50" i="5"/>
  <c r="A13" i="5"/>
  <c r="A46" i="5"/>
  <c r="A34" i="5"/>
  <c r="A58" i="5" s="1"/>
  <c r="A42" i="5"/>
  <c r="B11" i="5"/>
  <c r="F11" i="5"/>
  <c r="J11" i="5"/>
  <c r="N31" i="5"/>
  <c r="F35" i="5"/>
  <c r="D11" i="5"/>
  <c r="H11" i="5"/>
  <c r="L11" i="5"/>
  <c r="N19" i="5"/>
  <c r="E11" i="5"/>
  <c r="I11" i="5"/>
  <c r="M11" i="5"/>
  <c r="C11" i="5"/>
  <c r="G11" i="5"/>
  <c r="K11" i="5"/>
  <c r="N10" i="5"/>
  <c r="J23" i="5"/>
  <c r="E23" i="5"/>
  <c r="I23" i="5"/>
  <c r="M23" i="5"/>
  <c r="N15" i="5"/>
  <c r="N22" i="5"/>
  <c r="D7" i="5"/>
  <c r="H7" i="5"/>
  <c r="L7" i="5"/>
  <c r="D35" i="5"/>
  <c r="H35" i="5"/>
  <c r="L35" i="5"/>
  <c r="D39" i="5"/>
  <c r="H39" i="5"/>
  <c r="L39" i="5"/>
  <c r="I7" i="5"/>
  <c r="M7" i="5"/>
  <c r="E35" i="5"/>
  <c r="I35" i="5"/>
  <c r="M35" i="5"/>
  <c r="J35" i="5"/>
  <c r="E39" i="5"/>
  <c r="I39" i="5"/>
  <c r="M39" i="5"/>
  <c r="F39" i="5"/>
  <c r="E43" i="5"/>
  <c r="I43" i="5"/>
  <c r="M43" i="5"/>
  <c r="F43" i="5"/>
  <c r="J43" i="5"/>
  <c r="E7" i="5"/>
  <c r="G35" i="5"/>
  <c r="K35" i="5"/>
  <c r="G39" i="5"/>
  <c r="K39" i="5"/>
  <c r="G43" i="5"/>
  <c r="K43" i="5"/>
  <c r="N37" i="5"/>
  <c r="N6" i="5"/>
  <c r="B42" i="5"/>
  <c r="B38" i="5"/>
  <c r="N26" i="5"/>
  <c r="C42" i="5"/>
  <c r="C38" i="5"/>
  <c r="F7" i="5"/>
  <c r="J7" i="5"/>
  <c r="A49" i="5"/>
  <c r="A45" i="5"/>
  <c r="A41" i="5"/>
  <c r="A37" i="5"/>
  <c r="A61" i="5" s="1"/>
  <c r="A33" i="5"/>
  <c r="A57" i="5" s="1"/>
  <c r="A29" i="5"/>
  <c r="A53" i="5" s="1"/>
  <c r="A25" i="5"/>
  <c r="N9" i="5"/>
  <c r="N21" i="5"/>
  <c r="N25" i="5"/>
  <c r="B27" i="5"/>
  <c r="G7" i="5"/>
  <c r="K7" i="5"/>
  <c r="C41" i="5"/>
  <c r="N41" i="5" s="1"/>
  <c r="N5" i="5"/>
  <c r="C27" i="5"/>
  <c r="N33" i="5"/>
  <c r="D43" i="5"/>
  <c r="H43" i="5"/>
  <c r="L43" i="5"/>
  <c r="A10" i="5"/>
  <c r="A14" i="5"/>
  <c r="A18" i="5"/>
  <c r="A22" i="5"/>
  <c r="N11" i="5" l="1"/>
  <c r="N23" i="5"/>
  <c r="N34" i="5"/>
  <c r="B7" i="5"/>
  <c r="C7" i="5"/>
  <c r="C35" i="5"/>
  <c r="N38" i="5"/>
  <c r="B35" i="5"/>
  <c r="N27" i="5"/>
  <c r="C39" i="5"/>
  <c r="N42" i="5"/>
  <c r="B39" i="5"/>
  <c r="C43" i="5"/>
  <c r="B43" i="5"/>
  <c r="N43" i="5" l="1"/>
  <c r="N35" i="5"/>
  <c r="N7" i="5"/>
  <c r="N39" i="5"/>
</calcChain>
</file>

<file path=xl/sharedStrings.xml><?xml version="1.0" encoding="utf-8"?>
<sst xmlns="http://schemas.openxmlformats.org/spreadsheetml/2006/main" count="107" uniqueCount="69">
  <si>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</si>
  <si>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</si>
  <si>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</si>
  <si>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</si>
  <si>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</si>
  <si>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</si>
  <si>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</si>
  <si>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</si>
  <si>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</si>
  <si>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</si>
  <si>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</si>
  <si>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</si>
  <si>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</si>
  <si>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 xml:space="preserve"> Hilton Hotel bali</t>
  </si>
  <si>
    <t xml:space="preserve"> Club Med Hotel Bali</t>
  </si>
  <si>
    <t xml:space="preserve"> Hotel Ayodya</t>
  </si>
  <si>
    <t xml:space="preserve"> Bali Golf Club and Villa</t>
  </si>
  <si>
    <t xml:space="preserve"> Hotel Patra Jasa</t>
  </si>
  <si>
    <t xml:space="preserve"> Maison Aurelia Sanur</t>
  </si>
  <si>
    <t>Spa List</t>
  </si>
  <si>
    <t>Year</t>
  </si>
  <si>
    <t>Title</t>
  </si>
  <si>
    <t>MSI KPI Report</t>
  </si>
  <si>
    <t>Row Grp1</t>
  </si>
  <si>
    <t>row grp2</t>
  </si>
  <si>
    <t>Row Grp3</t>
  </si>
  <si>
    <t>Row Grp4</t>
  </si>
  <si>
    <t>Row Grp5</t>
  </si>
  <si>
    <t>Row Grp6</t>
  </si>
  <si>
    <t>Row Grp7</t>
  </si>
  <si>
    <t>Row Grp8</t>
  </si>
  <si>
    <t>Row Grp9</t>
  </si>
  <si>
    <t>(Guest Treatment / No of Hotel Guest)</t>
  </si>
  <si>
    <t>(Guest Retail / No of Hotel Treatment)</t>
  </si>
  <si>
    <t>(Rev Retail + Rev Treatment)</t>
  </si>
  <si>
    <t>(Rev Treatment / No of Guest Treatment)</t>
  </si>
  <si>
    <t>(Rev Retail / No of Guest Retail</t>
  </si>
  <si>
    <t>B5</t>
  </si>
  <si>
    <t>B29</t>
  </si>
  <si>
    <t>B45</t>
  </si>
  <si>
    <t>B53</t>
  </si>
  <si>
    <t>B61</t>
  </si>
  <si>
    <t>B85</t>
  </si>
  <si>
    <t>B93</t>
  </si>
  <si>
    <t>B101</t>
  </si>
  <si>
    <t>B109</t>
  </si>
  <si>
    <t>03.RT</t>
  </si>
  <si>
    <t>04.RR</t>
  </si>
  <si>
    <t>05.NGT</t>
  </si>
  <si>
    <t>06.NGR</t>
  </si>
  <si>
    <t>02.Average Cheques Retail</t>
  </si>
  <si>
    <t>03.Revenue Treatment</t>
  </si>
  <si>
    <t>01.Average Cheques Treatment</t>
  </si>
  <si>
    <t>Row Grp10</t>
  </si>
  <si>
    <t>Row Grp11</t>
  </si>
  <si>
    <t>Row Grp12</t>
  </si>
  <si>
    <t>B117</t>
  </si>
  <si>
    <t>04.Revenue Retail</t>
  </si>
  <si>
    <t>05.Total Rev Treatment &amp; Retail</t>
  </si>
  <si>
    <t>06.No of Guest Treatment</t>
  </si>
  <si>
    <t>07.No of Guest Retail</t>
  </si>
  <si>
    <t>09.No of Guest Spa</t>
  </si>
  <si>
    <t xml:space="preserve">10.Capture Rates Treatment </t>
  </si>
  <si>
    <t>11.Capture Rates Retail</t>
  </si>
  <si>
    <t>12.No of Hotel Guest</t>
  </si>
  <si>
    <t>13.Hotel Occupancy</t>
  </si>
  <si>
    <t>14.Hotel Room Available</t>
  </si>
  <si>
    <t>15.Hotel Room Occupancy (SOLD)</t>
  </si>
  <si>
    <t>16.Out Side Guest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</si>
</sst>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#,##0_ ;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 tint="4.9989318521683403E-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ill="1" applyAlignment="1">
      <alignment horizontal="left"/>
    </xf>
    <xf numFmtId="43" fontId="10" fillId="0" borderId="0" xfId="1" applyFont="1" applyFill="1" applyBorder="1"/>
    <xf numFmtId="0" fontId="13" fillId="0" borderId="8" xfId="0" applyFont="1" applyFill="1" applyBorder="1"/>
    <xf numFmtId="164" fontId="10" fillId="0" borderId="0" xfId="1" applyNumberFormat="1" applyFont="1" applyFill="1" applyBorder="1"/>
    <xf numFmtId="164" fontId="13" fillId="0" borderId="5" xfId="1" applyNumberFormat="1" applyFont="1" applyFill="1" applyBorder="1"/>
    <xf numFmtId="0" fontId="0" fillId="0" borderId="0" xfId="0" applyFill="1"/>
    <xf numFmtId="0" fontId="3" fillId="0" borderId="2" xfId="0" applyFont="1" applyFill="1" applyBorder="1"/>
    <xf numFmtId="164" fontId="0" fillId="0" borderId="3" xfId="1" applyNumberFormat="1" applyFont="1" applyFill="1" applyBorder="1"/>
    <xf numFmtId="164" fontId="1" fillId="0" borderId="3" xfId="1" applyNumberFormat="1" applyFont="1" applyFill="1" applyBorder="1"/>
    <xf numFmtId="164" fontId="2" fillId="0" borderId="4" xfId="1" applyNumberFormat="1" applyFont="1" applyFill="1" applyBorder="1"/>
    <xf numFmtId="0" fontId="3" fillId="0" borderId="6" xfId="0" applyFont="1" applyFill="1" applyBorder="1"/>
    <xf numFmtId="164" fontId="1" fillId="0" borderId="0" xfId="1" applyNumberFormat="1" applyFont="1" applyFill="1" applyBorder="1"/>
    <xf numFmtId="164" fontId="4" fillId="0" borderId="0" xfId="1" applyNumberFormat="1" applyFont="1" applyFill="1" applyBorder="1"/>
    <xf numFmtId="164" fontId="2" fillId="0" borderId="5" xfId="1" applyNumberFormat="1" applyFont="1" applyFill="1" applyBorder="1"/>
    <xf numFmtId="164" fontId="1" fillId="0" borderId="6" xfId="1" applyNumberFormat="1" applyFont="1" applyFill="1" applyBorder="1"/>
    <xf numFmtId="0" fontId="2" fillId="0" borderId="8" xfId="0" applyFont="1" applyFill="1" applyBorder="1"/>
    <xf numFmtId="164" fontId="0" fillId="0" borderId="0" xfId="1" applyNumberFormat="1" applyFont="1" applyFill="1" applyBorder="1"/>
    <xf numFmtId="0" fontId="9" fillId="0" borderId="6" xfId="0" applyFont="1" applyFill="1" applyBorder="1"/>
    <xf numFmtId="164" fontId="12" fillId="0" borderId="0" xfId="1" applyNumberFormat="1" applyFont="1" applyFill="1" applyBorder="1"/>
    <xf numFmtId="0" fontId="3" fillId="0" borderId="8" xfId="0" applyFont="1" applyFill="1" applyBorder="1"/>
    <xf numFmtId="164" fontId="11" fillId="0" borderId="0" xfId="1" applyNumberFormat="1" applyFont="1" applyFill="1" applyBorder="1"/>
    <xf numFmtId="10" fontId="7" fillId="0" borderId="0" xfId="2" applyNumberFormat="1" applyFont="1" applyFill="1" applyBorder="1"/>
    <xf numFmtId="10" fontId="2" fillId="0" borderId="5" xfId="2" applyNumberFormat="1" applyFont="1" applyFill="1" applyBorder="1"/>
    <xf numFmtId="10" fontId="2" fillId="0" borderId="1" xfId="2" applyNumberFormat="1" applyFont="1" applyFill="1" applyBorder="1"/>
    <xf numFmtId="10" fontId="2" fillId="0" borderId="9" xfId="2" applyNumberFormat="1" applyFont="1" applyFill="1" applyBorder="1"/>
    <xf numFmtId="3" fontId="0" fillId="0" borderId="0" xfId="3" applyNumberFormat="1" applyFont="1" applyFill="1" applyBorder="1"/>
    <xf numFmtId="3" fontId="2" fillId="0" borderId="5" xfId="1" applyNumberFormat="1" applyFont="1" applyFill="1" applyBorder="1"/>
    <xf numFmtId="3" fontId="2" fillId="0" borderId="1" xfId="1" applyNumberFormat="1" applyFont="1" applyFill="1" applyBorder="1"/>
    <xf numFmtId="3" fontId="2" fillId="0" borderId="9" xfId="1" applyNumberFormat="1" applyFont="1" applyFill="1" applyBorder="1"/>
    <xf numFmtId="165" fontId="1" fillId="0" borderId="0" xfId="1" applyNumberFormat="1" applyFont="1" applyFill="1" applyBorder="1"/>
    <xf numFmtId="165" fontId="2" fillId="0" borderId="5" xfId="1" applyNumberFormat="1" applyFont="1" applyFill="1" applyBorder="1"/>
    <xf numFmtId="165" fontId="2" fillId="0" borderId="1" xfId="1" applyNumberFormat="1" applyFont="1" applyFill="1" applyBorder="1"/>
    <xf numFmtId="165" fontId="2" fillId="0" borderId="9" xfId="1" applyNumberFormat="1" applyFont="1" applyFill="1" applyBorder="1"/>
    <xf numFmtId="3" fontId="1" fillId="0" borderId="0" xfId="3" applyNumberFormat="1" applyFont="1" applyFill="1" applyBorder="1"/>
    <xf numFmtId="3" fontId="1" fillId="0" borderId="0" xfId="1" applyNumberFormat="1" applyFont="1" applyFill="1" applyBorder="1"/>
    <xf numFmtId="0" fontId="8" fillId="0" borderId="2" xfId="0" applyFont="1" applyFill="1" applyBorder="1"/>
    <xf numFmtId="0" fontId="6" fillId="0" borderId="6" xfId="0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3" fontId="0" fillId="0" borderId="5" xfId="3" applyNumberFormat="1" applyFont="1" applyFill="1" applyBorder="1"/>
    <xf numFmtId="9" fontId="2" fillId="0" borderId="5" xfId="3" applyNumberFormat="1" applyFont="1" applyFill="1" applyBorder="1"/>
    <xf numFmtId="10" fontId="7" fillId="0" borderId="0" xfId="3" applyNumberFormat="1" applyFont="1" applyFill="1" applyBorder="1"/>
    <xf numFmtId="4" fontId="2" fillId="0" borderId="1" xfId="1" applyNumberFormat="1" applyFont="1" applyFill="1" applyBorder="1"/>
    <xf numFmtId="4" fontId="2" fillId="0" borderId="9" xfId="1" applyNumberFormat="1" applyFont="1" applyFill="1" applyBorder="1"/>
    <xf numFmtId="0" fontId="0" fillId="0" borderId="6" xfId="0" applyFont="1" applyFill="1" applyBorder="1" applyAlignment="1">
      <alignment horizontal="left"/>
    </xf>
    <xf numFmtId="4" fontId="1" fillId="0" borderId="0" xfId="3" applyNumberFormat="1" applyFont="1" applyFill="1" applyBorder="1"/>
    <xf numFmtId="4" fontId="2" fillId="0" borderId="5" xfId="1" applyNumberFormat="1" applyFont="1" applyFill="1" applyBorder="1"/>
    <xf numFmtId="41" fontId="2" fillId="0" borderId="1" xfId="3" applyFont="1" applyFill="1" applyBorder="1"/>
    <xf numFmtId="41" fontId="2" fillId="0" borderId="9" xfId="3" applyFont="1" applyFill="1" applyBorder="1"/>
    <xf numFmtId="0" fontId="2" fillId="0" borderId="10" xfId="0" applyFont="1" applyFill="1" applyBorder="1"/>
    <xf numFmtId="3" fontId="2" fillId="0" borderId="7" xfId="1" applyNumberFormat="1" applyFont="1" applyFill="1" applyBorder="1"/>
    <xf numFmtId="3" fontId="2" fillId="0" borderId="11" xfId="1" applyNumberFormat="1" applyFont="1" applyFill="1" applyBorder="1"/>
    <xf numFmtId="10" fontId="2" fillId="0" borderId="9" xfId="3" applyNumberFormat="1" applyFont="1" applyFill="1" applyBorder="1"/>
    <xf numFmtId="10" fontId="14" fillId="0" borderId="1" xfId="3" applyNumberFormat="1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4">
    <cellStyle name="Comma" xfId="1" builtinId="3"/>
    <cellStyle name="Comma [0]" xfId="3" builtinId="6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B2" sqref="B2"/>
    </sheetView>
  </sheetViews>
  <sheetFormatPr defaultRowHeight="15" x14ac:dyDescent="0.25"/>
  <cols>
    <col min="1" max="1" width="20.85546875" customWidth="1"/>
    <col min="2" max="2" width="30.85546875" customWidth="1"/>
    <col min="5" max="5" width="30.5703125" customWidth="1"/>
  </cols>
  <sheetData>
    <row r="1" spans="1:10" x14ac:dyDescent="0.25">
      <c r="A1" t="s">
        <v>21</v>
      </c>
      <c r="B1" t="s">
        <v>22</v>
      </c>
      <c r="E1" t="s">
        <v>19</v>
      </c>
      <c r="F1" t="s">
        <v>20</v>
      </c>
      <c r="G1" t="s">
        <v>46</v>
      </c>
      <c r="H1" t="s">
        <v>47</v>
      </c>
      <c r="I1" t="s">
        <v>48</v>
      </c>
      <c r="J1" t="s">
        <v>49</v>
      </c>
    </row>
    <row r="2" spans="1:10" x14ac:dyDescent="0.25">
      <c r="A2" t="s">
        <v>23</v>
      </c>
      <c r="B2" t="s">
        <v>37</v>
      </c>
      <c r="E2" s="1" t="s">
        <v>15</v>
      </c>
      <c r="F2">
        <v>2000</v>
      </c>
      <c r="G2">
        <v>21</v>
      </c>
      <c r="H2">
        <v>29</v>
      </c>
      <c r="I2">
        <v>45</v>
      </c>
      <c r="J2">
        <v>53</v>
      </c>
    </row>
    <row r="3" spans="1:10" x14ac:dyDescent="0.25">
      <c r="A3" t="s">
        <v>24</v>
      </c>
      <c r="B3" t="s">
        <v>38</v>
      </c>
      <c r="E3" s="1" t="s">
        <v>13</v>
      </c>
    </row>
    <row r="4" spans="1:10" x14ac:dyDescent="0.25">
      <c r="A4" t="s">
        <v>25</v>
      </c>
      <c r="B4" t="s">
        <v>39</v>
      </c>
      <c r="E4" s="1" t="s">
        <v>14</v>
      </c>
    </row>
    <row r="5" spans="1:10" x14ac:dyDescent="0.25">
      <c r="A5" t="s">
        <v>26</v>
      </c>
      <c r="B5" t="s">
        <v>40</v>
      </c>
      <c r="E5" s="1" t="s">
        <v>16</v>
      </c>
    </row>
    <row r="6" spans="1:10" x14ac:dyDescent="0.25">
      <c r="A6" t="s">
        <v>27</v>
      </c>
      <c r="B6" t="s">
        <v>41</v>
      </c>
      <c r="E6" s="1" t="s">
        <v>17</v>
      </c>
    </row>
    <row r="7" spans="1:10" x14ac:dyDescent="0.25">
      <c r="A7" t="s">
        <v>28</v>
      </c>
      <c r="B7" t="s">
        <v>42</v>
      </c>
      <c r="E7" s="1" t="s">
        <v>18</v>
      </c>
    </row>
    <row r="8" spans="1:10" x14ac:dyDescent="0.25">
      <c r="A8" t="s">
        <v>29</v>
      </c>
      <c r="B8" t="s">
        <v>43</v>
      </c>
    </row>
    <row r="9" spans="1:10" x14ac:dyDescent="0.25">
      <c r="A9" t="s">
        <v>30</v>
      </c>
      <c r="B9" t="s">
        <v>44</v>
      </c>
    </row>
    <row r="10" spans="1:10" x14ac:dyDescent="0.25">
      <c r="A10" t="s">
        <v>31</v>
      </c>
      <c r="B10" t="s">
        <v>45</v>
      </c>
    </row>
    <row r="11" spans="1:10" x14ac:dyDescent="0.25">
      <c r="A11" t="s">
        <v>53</v>
      </c>
      <c r="B11" t="s">
        <v>56</v>
      </c>
    </row>
    <row r="12" spans="1:10" x14ac:dyDescent="0.25">
      <c r="A12" t="s">
        <v>54</v>
      </c>
      <c r="B12" t="s">
        <v>44</v>
      </c>
    </row>
    <row r="13" spans="1:10" x14ac:dyDescent="0.25">
      <c r="A13" t="s">
        <v>55</v>
      </c>
      <c r="B13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zoomScaleNormal="100" workbookViewId="0">
      <selection activeCell="B84" sqref="B84"/>
    </sheetView>
  </sheetViews>
  <sheetFormatPr defaultRowHeight="15" x14ac:dyDescent="0.25"/>
  <cols>
    <col min="1" max="1" width="31.140625" style="6" customWidth="1"/>
    <col min="2" max="14" width="15.7109375" style="6" customWidth="1"/>
    <col min="15" max="16384" width="9.140625" style="6"/>
  </cols>
  <sheetData>
    <row r="1" spans="1:15" ht="15.75" x14ac:dyDescent="0.25">
      <c r="A1" s="36" t="str">
        <f>Data!$B$1</f>
        <v>MSI KPI Report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10"/>
    </row>
    <row r="2" spans="1:15" ht="15.75" thickBot="1" x14ac:dyDescent="0.3">
      <c r="A2" s="55">
        <f>Data!$F$2</f>
        <v>2000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5" ht="15.75" thickBot="1" x14ac:dyDescent="0.3">
      <c r="A3" s="37"/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  <c r="G3" s="38" t="s">
        <v>5</v>
      </c>
      <c r="H3" s="38" t="s">
        <v>6</v>
      </c>
      <c r="I3" s="38" t="s">
        <v>7</v>
      </c>
      <c r="J3" s="38" t="s">
        <v>8</v>
      </c>
      <c r="K3" s="38" t="s">
        <v>9</v>
      </c>
      <c r="L3" s="38" t="s">
        <v>10</v>
      </c>
      <c r="M3" s="38" t="s">
        <v>11</v>
      </c>
      <c r="N3" s="39" t="s">
        <v>12</v>
      </c>
      <c r="O3" s="6">
        <v>4</v>
      </c>
    </row>
    <row r="4" spans="1:15" x14ac:dyDescent="0.25">
      <c r="A4" s="7" t="s">
        <v>52</v>
      </c>
      <c r="B4" s="8" t="s">
        <v>35</v>
      </c>
      <c r="C4" s="9"/>
      <c r="D4" s="9"/>
      <c r="E4" s="9"/>
      <c r="F4" s="9"/>
      <c r="G4" s="9"/>
      <c r="H4" s="9"/>
      <c r="I4" s="9"/>
      <c r="J4" s="8"/>
      <c r="K4" s="8"/>
      <c r="L4" s="8"/>
      <c r="M4" s="8"/>
      <c r="N4" s="10"/>
    </row>
    <row r="5" spans="1:15" x14ac:dyDescent="0.25">
      <c r="A5" s="45" t="str">
        <f>Data!E3</f>
        <v xml:space="preserve"> Hilton Hotel bali</v>
      </c>
      <c r="B5" s="46" t="str">
        <f t="shared" ref="B5:M5" si="0">IF(B25&gt;0,B13/B25,"")</f>
        <v/>
      </c>
      <c r="C5" s="46" t="str">
        <f t="shared" si="0"/>
        <v/>
      </c>
      <c r="D5" s="46" t="str">
        <f t="shared" si="0"/>
        <v/>
      </c>
      <c r="E5" s="46" t="str">
        <f t="shared" si="0"/>
        <v/>
      </c>
      <c r="F5" s="46" t="str">
        <f t="shared" si="0"/>
        <v/>
      </c>
      <c r="G5" s="46" t="str">
        <f t="shared" si="0"/>
        <v/>
      </c>
      <c r="H5" s="46" t="str">
        <f t="shared" si="0"/>
        <v/>
      </c>
      <c r="I5" s="46" t="str">
        <f t="shared" si="0"/>
        <v/>
      </c>
      <c r="J5" s="46" t="str">
        <f t="shared" si="0"/>
        <v/>
      </c>
      <c r="K5" s="46" t="str">
        <f t="shared" si="0"/>
        <v/>
      </c>
      <c r="L5" s="46" t="str">
        <f t="shared" si="0"/>
        <v/>
      </c>
      <c r="M5" s="46" t="str">
        <f t="shared" si="0"/>
        <v/>
      </c>
      <c r="N5" s="47">
        <f t="shared" ref="N5:N7" si="1">SUM(B5:M5)</f>
        <v>0</v>
      </c>
    </row>
    <row r="6" spans="1:15" x14ac:dyDescent="0.25">
      <c r="A6" s="45" t="str">
        <f>Data!E4</f>
        <v xml:space="preserve"> Club Med Hotel Bali</v>
      </c>
      <c r="B6" s="46" t="str">
        <f t="shared" ref="B6:M6" si="2">IF(B26&gt;0,B14/B26,"")</f>
        <v/>
      </c>
      <c r="C6" s="46" t="str">
        <f t="shared" si="2"/>
        <v/>
      </c>
      <c r="D6" s="46" t="str">
        <f t="shared" si="2"/>
        <v/>
      </c>
      <c r="E6" s="46" t="str">
        <f t="shared" si="2"/>
        <v/>
      </c>
      <c r="F6" s="46" t="str">
        <f t="shared" si="2"/>
        <v/>
      </c>
      <c r="G6" s="46" t="str">
        <f t="shared" si="2"/>
        <v/>
      </c>
      <c r="H6" s="46" t="str">
        <f t="shared" si="2"/>
        <v/>
      </c>
      <c r="I6" s="46" t="str">
        <f t="shared" si="2"/>
        <v/>
      </c>
      <c r="J6" s="46" t="str">
        <f t="shared" si="2"/>
        <v/>
      </c>
      <c r="K6" s="46" t="str">
        <f t="shared" si="2"/>
        <v/>
      </c>
      <c r="L6" s="46" t="str">
        <f t="shared" si="2"/>
        <v/>
      </c>
      <c r="M6" s="46" t="str">
        <f t="shared" si="2"/>
        <v/>
      </c>
      <c r="N6" s="47">
        <f t="shared" si="1"/>
        <v>0</v>
      </c>
    </row>
    <row r="7" spans="1:15" x14ac:dyDescent="0.25">
      <c r="A7" s="3"/>
      <c r="B7" s="43">
        <f t="shared" ref="B7:M7" si="3">SUM(B5:B6)</f>
        <v>0</v>
      </c>
      <c r="C7" s="43">
        <f t="shared" si="3"/>
        <v>0</v>
      </c>
      <c r="D7" s="43">
        <f t="shared" si="3"/>
        <v>0</v>
      </c>
      <c r="E7" s="43">
        <f t="shared" si="3"/>
        <v>0</v>
      </c>
      <c r="F7" s="43">
        <f t="shared" si="3"/>
        <v>0</v>
      </c>
      <c r="G7" s="43">
        <f t="shared" si="3"/>
        <v>0</v>
      </c>
      <c r="H7" s="43">
        <f t="shared" si="3"/>
        <v>0</v>
      </c>
      <c r="I7" s="43">
        <f t="shared" si="3"/>
        <v>0</v>
      </c>
      <c r="J7" s="43">
        <f t="shared" si="3"/>
        <v>0</v>
      </c>
      <c r="K7" s="43">
        <f t="shared" si="3"/>
        <v>0</v>
      </c>
      <c r="L7" s="43">
        <f t="shared" si="3"/>
        <v>0</v>
      </c>
      <c r="M7" s="43">
        <f t="shared" si="3"/>
        <v>0</v>
      </c>
      <c r="N7" s="44">
        <f t="shared" si="1"/>
        <v>0</v>
      </c>
    </row>
    <row r="8" spans="1:15" x14ac:dyDescent="0.25">
      <c r="A8" s="11" t="s">
        <v>50</v>
      </c>
      <c r="B8" s="4" t="s">
        <v>36</v>
      </c>
      <c r="C8" s="4"/>
      <c r="D8" s="4"/>
      <c r="E8" s="4"/>
      <c r="F8" s="4"/>
      <c r="G8" s="2"/>
      <c r="H8" s="2"/>
      <c r="I8" s="2"/>
      <c r="J8" s="2"/>
      <c r="K8" s="2"/>
      <c r="L8" s="2"/>
      <c r="M8" s="2"/>
      <c r="N8" s="5"/>
    </row>
    <row r="9" spans="1:15" x14ac:dyDescent="0.25">
      <c r="A9" s="15" t="str">
        <f>A5</f>
        <v xml:space="preserve"> Hilton Hotel bali</v>
      </c>
      <c r="B9" s="46" t="str">
        <f t="shared" ref="B9:M9" si="4">IF(B29&gt;0,B17/B29,"")</f>
        <v/>
      </c>
      <c r="C9" s="46" t="str">
        <f t="shared" si="4"/>
        <v/>
      </c>
      <c r="D9" s="46" t="str">
        <f t="shared" si="4"/>
        <v/>
      </c>
      <c r="E9" s="46" t="str">
        <f t="shared" si="4"/>
        <v/>
      </c>
      <c r="F9" s="46" t="str">
        <f t="shared" si="4"/>
        <v/>
      </c>
      <c r="G9" s="46" t="str">
        <f t="shared" si="4"/>
        <v/>
      </c>
      <c r="H9" s="46" t="str">
        <f t="shared" si="4"/>
        <v/>
      </c>
      <c r="I9" s="46" t="str">
        <f t="shared" si="4"/>
        <v/>
      </c>
      <c r="J9" s="46" t="str">
        <f t="shared" si="4"/>
        <v/>
      </c>
      <c r="K9" s="46" t="str">
        <f t="shared" si="4"/>
        <v/>
      </c>
      <c r="L9" s="46" t="str">
        <f t="shared" si="4"/>
        <v/>
      </c>
      <c r="M9" s="46" t="str">
        <f t="shared" si="4"/>
        <v/>
      </c>
      <c r="N9" s="47">
        <f>SUM(B9:M9)</f>
        <v>0</v>
      </c>
    </row>
    <row r="10" spans="1:15" x14ac:dyDescent="0.25">
      <c r="A10" s="15" t="str">
        <f>A6</f>
        <v xml:space="preserve"> Club Med Hotel Bali</v>
      </c>
      <c r="B10" s="46" t="str">
        <f t="shared" ref="B10:M10" si="5">IF(B30&gt;0,B18/B30,"")</f>
        <v/>
      </c>
      <c r="C10" s="46" t="str">
        <f t="shared" si="5"/>
        <v/>
      </c>
      <c r="D10" s="46" t="str">
        <f t="shared" si="5"/>
        <v/>
      </c>
      <c r="E10" s="46" t="str">
        <f t="shared" si="5"/>
        <v/>
      </c>
      <c r="F10" s="46" t="str">
        <f t="shared" si="5"/>
        <v/>
      </c>
      <c r="G10" s="46" t="str">
        <f t="shared" si="5"/>
        <v/>
      </c>
      <c r="H10" s="46" t="str">
        <f t="shared" si="5"/>
        <v/>
      </c>
      <c r="I10" s="46" t="str">
        <f t="shared" si="5"/>
        <v/>
      </c>
      <c r="J10" s="46" t="str">
        <f t="shared" si="5"/>
        <v/>
      </c>
      <c r="K10" s="46" t="str">
        <f t="shared" si="5"/>
        <v/>
      </c>
      <c r="L10" s="46" t="str">
        <f t="shared" si="5"/>
        <v/>
      </c>
      <c r="M10" s="46" t="str">
        <f t="shared" si="5"/>
        <v/>
      </c>
      <c r="N10" s="47">
        <f>SUM(B10:M10)</f>
        <v>0</v>
      </c>
    </row>
    <row r="11" spans="1:15" x14ac:dyDescent="0.25">
      <c r="A11" s="3"/>
      <c r="B11" s="43">
        <f t="shared" ref="B11:M11" si="6">SUM(B9:B10)</f>
        <v>0</v>
      </c>
      <c r="C11" s="43">
        <f t="shared" si="6"/>
        <v>0</v>
      </c>
      <c r="D11" s="43">
        <f t="shared" si="6"/>
        <v>0</v>
      </c>
      <c r="E11" s="43">
        <f t="shared" si="6"/>
        <v>0</v>
      </c>
      <c r="F11" s="43">
        <f t="shared" si="6"/>
        <v>0</v>
      </c>
      <c r="G11" s="43">
        <f t="shared" si="6"/>
        <v>0</v>
      </c>
      <c r="H11" s="43">
        <f t="shared" si="6"/>
        <v>0</v>
      </c>
      <c r="I11" s="43">
        <f t="shared" si="6"/>
        <v>0</v>
      </c>
      <c r="J11" s="43">
        <f t="shared" si="6"/>
        <v>0</v>
      </c>
      <c r="K11" s="43">
        <f t="shared" si="6"/>
        <v>0</v>
      </c>
      <c r="L11" s="43">
        <f t="shared" si="6"/>
        <v>0</v>
      </c>
      <c r="M11" s="43">
        <f t="shared" si="6"/>
        <v>0</v>
      </c>
      <c r="N11" s="44">
        <f>SUM(B11:M11)</f>
        <v>0</v>
      </c>
    </row>
    <row r="12" spans="1:15" x14ac:dyDescent="0.25">
      <c r="A12" s="11" t="s">
        <v>51</v>
      </c>
      <c r="B12" s="12"/>
      <c r="C12" s="12"/>
      <c r="D12" s="12"/>
      <c r="E12" s="12"/>
      <c r="F12" s="12"/>
      <c r="G12" s="12"/>
      <c r="H12" s="12"/>
      <c r="I12" s="12"/>
      <c r="J12" s="13"/>
      <c r="K12" s="13"/>
      <c r="L12" s="13"/>
      <c r="M12" s="13"/>
      <c r="N12" s="14"/>
    </row>
    <row r="13" spans="1:15" x14ac:dyDescent="0.25">
      <c r="A13" s="15" t="str">
        <f>A5</f>
        <v xml:space="preserve"> Hilton Hotel bali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>
        <f>SUM(B13:M13)</f>
        <v>0</v>
      </c>
    </row>
    <row r="14" spans="1:15" x14ac:dyDescent="0.25">
      <c r="A14" s="15" t="str">
        <f>A6</f>
        <v xml:space="preserve"> Club Med Hotel Bali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7">
        <f>SUM(B14:M14)</f>
        <v>0</v>
      </c>
    </row>
    <row r="15" spans="1:15" x14ac:dyDescent="0.25">
      <c r="A15" s="16"/>
      <c r="B15" s="28">
        <f t="shared" ref="B15:M15" si="7">SUM(B13:B14)</f>
        <v>0</v>
      </c>
      <c r="C15" s="28">
        <f t="shared" si="7"/>
        <v>0</v>
      </c>
      <c r="D15" s="28">
        <f t="shared" si="7"/>
        <v>0</v>
      </c>
      <c r="E15" s="28">
        <f t="shared" si="7"/>
        <v>0</v>
      </c>
      <c r="F15" s="28">
        <f t="shared" si="7"/>
        <v>0</v>
      </c>
      <c r="G15" s="28">
        <f t="shared" si="7"/>
        <v>0</v>
      </c>
      <c r="H15" s="28">
        <f t="shared" si="7"/>
        <v>0</v>
      </c>
      <c r="I15" s="28">
        <f t="shared" si="7"/>
        <v>0</v>
      </c>
      <c r="J15" s="28">
        <f t="shared" si="7"/>
        <v>0</v>
      </c>
      <c r="K15" s="28">
        <f t="shared" si="7"/>
        <v>0</v>
      </c>
      <c r="L15" s="28">
        <f t="shared" si="7"/>
        <v>0</v>
      </c>
      <c r="M15" s="28">
        <f t="shared" si="7"/>
        <v>0</v>
      </c>
      <c r="N15" s="29">
        <f>SUM(B15:M15)</f>
        <v>0</v>
      </c>
    </row>
    <row r="16" spans="1:15" x14ac:dyDescent="0.25">
      <c r="A16" s="11" t="s">
        <v>57</v>
      </c>
      <c r="B16" s="12"/>
      <c r="C16" s="12"/>
      <c r="D16" s="12"/>
      <c r="E16" s="12"/>
      <c r="F16" s="12"/>
      <c r="G16" s="12"/>
      <c r="H16" s="12"/>
      <c r="I16" s="12"/>
      <c r="J16" s="17"/>
      <c r="K16" s="17"/>
      <c r="L16" s="17"/>
      <c r="M16" s="17"/>
      <c r="N16" s="14"/>
    </row>
    <row r="17" spans="1:14" x14ac:dyDescent="0.25">
      <c r="A17" s="15" t="str">
        <f>A5</f>
        <v xml:space="preserve"> Hilton Hotel bali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40">
        <f>SUM(B17:M17)</f>
        <v>0</v>
      </c>
    </row>
    <row r="18" spans="1:14" x14ac:dyDescent="0.25">
      <c r="A18" s="15" t="str">
        <f>A6</f>
        <v xml:space="preserve"> Club Med Hotel Bali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40">
        <f>SUM(B18:M18)</f>
        <v>0</v>
      </c>
    </row>
    <row r="19" spans="1:14" x14ac:dyDescent="0.25">
      <c r="A19" s="16"/>
      <c r="B19" s="48">
        <f t="shared" ref="B19:M19" si="8">SUM(B17:B18)</f>
        <v>0</v>
      </c>
      <c r="C19" s="48">
        <f t="shared" si="8"/>
        <v>0</v>
      </c>
      <c r="D19" s="48">
        <f t="shared" si="8"/>
        <v>0</v>
      </c>
      <c r="E19" s="48">
        <f t="shared" si="8"/>
        <v>0</v>
      </c>
      <c r="F19" s="48">
        <f t="shared" si="8"/>
        <v>0</v>
      </c>
      <c r="G19" s="48">
        <f t="shared" si="8"/>
        <v>0</v>
      </c>
      <c r="H19" s="48">
        <f t="shared" si="8"/>
        <v>0</v>
      </c>
      <c r="I19" s="48">
        <f t="shared" si="8"/>
        <v>0</v>
      </c>
      <c r="J19" s="48">
        <f t="shared" si="8"/>
        <v>0</v>
      </c>
      <c r="K19" s="48">
        <f t="shared" si="8"/>
        <v>0</v>
      </c>
      <c r="L19" s="48">
        <f t="shared" si="8"/>
        <v>0</v>
      </c>
      <c r="M19" s="48">
        <f t="shared" si="8"/>
        <v>0</v>
      </c>
      <c r="N19" s="49">
        <f>SUM(B19:M19)</f>
        <v>0</v>
      </c>
    </row>
    <row r="20" spans="1:14" x14ac:dyDescent="0.25">
      <c r="A20" s="18" t="s">
        <v>58</v>
      </c>
      <c r="B20" s="19" t="s">
        <v>34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4"/>
    </row>
    <row r="21" spans="1:14" x14ac:dyDescent="0.25">
      <c r="A21" s="15" t="str">
        <f>A5</f>
        <v xml:space="preserve"> Hilton Hotel bali</v>
      </c>
      <c r="B21" s="30">
        <f t="shared" ref="B21:M21" si="9">+B17+B13</f>
        <v>0</v>
      </c>
      <c r="C21" s="30">
        <f t="shared" si="9"/>
        <v>0</v>
      </c>
      <c r="D21" s="30">
        <f t="shared" si="9"/>
        <v>0</v>
      </c>
      <c r="E21" s="30">
        <f t="shared" si="9"/>
        <v>0</v>
      </c>
      <c r="F21" s="30">
        <f t="shared" si="9"/>
        <v>0</v>
      </c>
      <c r="G21" s="30">
        <f t="shared" si="9"/>
        <v>0</v>
      </c>
      <c r="H21" s="30">
        <f t="shared" si="9"/>
        <v>0</v>
      </c>
      <c r="I21" s="30">
        <f t="shared" si="9"/>
        <v>0</v>
      </c>
      <c r="J21" s="30">
        <f t="shared" si="9"/>
        <v>0</v>
      </c>
      <c r="K21" s="30">
        <f t="shared" si="9"/>
        <v>0</v>
      </c>
      <c r="L21" s="30">
        <f t="shared" si="9"/>
        <v>0</v>
      </c>
      <c r="M21" s="30">
        <f t="shared" si="9"/>
        <v>0</v>
      </c>
      <c r="N21" s="31">
        <f>SUM(B21:M21)</f>
        <v>0</v>
      </c>
    </row>
    <row r="22" spans="1:14" x14ac:dyDescent="0.25">
      <c r="A22" s="15" t="str">
        <f>A6</f>
        <v xml:space="preserve"> Club Med Hotel Bali</v>
      </c>
      <c r="B22" s="30">
        <f t="shared" ref="B22:M22" si="10">+B18+B14</f>
        <v>0</v>
      </c>
      <c r="C22" s="30">
        <f t="shared" si="10"/>
        <v>0</v>
      </c>
      <c r="D22" s="30">
        <f t="shared" si="10"/>
        <v>0</v>
      </c>
      <c r="E22" s="30">
        <f t="shared" si="10"/>
        <v>0</v>
      </c>
      <c r="F22" s="30">
        <f t="shared" si="10"/>
        <v>0</v>
      </c>
      <c r="G22" s="30">
        <f t="shared" si="10"/>
        <v>0</v>
      </c>
      <c r="H22" s="30">
        <f t="shared" si="10"/>
        <v>0</v>
      </c>
      <c r="I22" s="30">
        <f t="shared" si="10"/>
        <v>0</v>
      </c>
      <c r="J22" s="30">
        <f t="shared" si="10"/>
        <v>0</v>
      </c>
      <c r="K22" s="30">
        <f t="shared" si="10"/>
        <v>0</v>
      </c>
      <c r="L22" s="30">
        <f t="shared" si="10"/>
        <v>0</v>
      </c>
      <c r="M22" s="30">
        <f t="shared" si="10"/>
        <v>0</v>
      </c>
      <c r="N22" s="31">
        <f>SUM(B22:M22)</f>
        <v>0</v>
      </c>
    </row>
    <row r="23" spans="1:14" x14ac:dyDescent="0.25">
      <c r="A23" s="16"/>
      <c r="B23" s="32">
        <f t="shared" ref="B23:M23" si="11">SUM(B21:B22)</f>
        <v>0</v>
      </c>
      <c r="C23" s="32">
        <f t="shared" si="11"/>
        <v>0</v>
      </c>
      <c r="D23" s="32">
        <f t="shared" si="11"/>
        <v>0</v>
      </c>
      <c r="E23" s="32">
        <f t="shared" si="11"/>
        <v>0</v>
      </c>
      <c r="F23" s="32">
        <f t="shared" si="11"/>
        <v>0</v>
      </c>
      <c r="G23" s="32">
        <f t="shared" si="11"/>
        <v>0</v>
      </c>
      <c r="H23" s="32">
        <f t="shared" si="11"/>
        <v>0</v>
      </c>
      <c r="I23" s="32">
        <f t="shared" si="11"/>
        <v>0</v>
      </c>
      <c r="J23" s="32">
        <f t="shared" si="11"/>
        <v>0</v>
      </c>
      <c r="K23" s="32">
        <f t="shared" si="11"/>
        <v>0</v>
      </c>
      <c r="L23" s="32">
        <f t="shared" si="11"/>
        <v>0</v>
      </c>
      <c r="M23" s="32">
        <f t="shared" si="11"/>
        <v>0</v>
      </c>
      <c r="N23" s="33">
        <f>SUM(B23:M23)</f>
        <v>0</v>
      </c>
    </row>
    <row r="24" spans="1:14" x14ac:dyDescent="0.25">
      <c r="A24" s="11" t="s">
        <v>59</v>
      </c>
      <c r="B24" s="12"/>
      <c r="C24" s="12"/>
      <c r="D24" s="12"/>
      <c r="E24" s="12"/>
      <c r="F24" s="12"/>
      <c r="G24" s="12"/>
      <c r="H24" s="12"/>
      <c r="I24" s="12"/>
      <c r="J24" s="17"/>
      <c r="K24" s="17"/>
      <c r="L24" s="17"/>
      <c r="M24" s="17"/>
      <c r="N24" s="14"/>
    </row>
    <row r="25" spans="1:14" x14ac:dyDescent="0.25">
      <c r="A25" s="15" t="str">
        <f>A5</f>
        <v xml:space="preserve"> Hilton Hotel bali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27">
        <f>SUM(B25:M25)</f>
        <v>0</v>
      </c>
    </row>
    <row r="26" spans="1:14" x14ac:dyDescent="0.25">
      <c r="A26" s="15" t="str">
        <f>A6</f>
        <v xml:space="preserve"> Club Med Hotel Bali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27">
        <f>SUM(B26:M26)</f>
        <v>0</v>
      </c>
    </row>
    <row r="27" spans="1:14" x14ac:dyDescent="0.25">
      <c r="A27" s="16"/>
      <c r="B27" s="28">
        <f t="shared" ref="B27:N27" si="12">SUM(B25:B26)</f>
        <v>0</v>
      </c>
      <c r="C27" s="28">
        <f t="shared" si="12"/>
        <v>0</v>
      </c>
      <c r="D27" s="28">
        <f t="shared" si="12"/>
        <v>0</v>
      </c>
      <c r="E27" s="28">
        <f t="shared" si="12"/>
        <v>0</v>
      </c>
      <c r="F27" s="28">
        <f t="shared" si="12"/>
        <v>0</v>
      </c>
      <c r="G27" s="28">
        <f t="shared" si="12"/>
        <v>0</v>
      </c>
      <c r="H27" s="28">
        <f t="shared" si="12"/>
        <v>0</v>
      </c>
      <c r="I27" s="28">
        <f t="shared" si="12"/>
        <v>0</v>
      </c>
      <c r="J27" s="28">
        <f t="shared" si="12"/>
        <v>0</v>
      </c>
      <c r="K27" s="28">
        <f t="shared" si="12"/>
        <v>0</v>
      </c>
      <c r="L27" s="28">
        <f t="shared" si="12"/>
        <v>0</v>
      </c>
      <c r="M27" s="28">
        <f t="shared" si="12"/>
        <v>0</v>
      </c>
      <c r="N27" s="29">
        <f t="shared" si="12"/>
        <v>0</v>
      </c>
    </row>
    <row r="28" spans="1:14" x14ac:dyDescent="0.25">
      <c r="A28" s="11" t="s">
        <v>60</v>
      </c>
      <c r="B28" s="12"/>
      <c r="C28" s="12"/>
      <c r="D28" s="12"/>
      <c r="E28" s="12"/>
      <c r="F28" s="12"/>
      <c r="G28" s="12"/>
      <c r="H28" s="12"/>
      <c r="I28" s="12"/>
      <c r="J28" s="17"/>
      <c r="K28" s="17"/>
      <c r="L28" s="17"/>
      <c r="M28" s="17"/>
      <c r="N28" s="14"/>
    </row>
    <row r="29" spans="1:14" x14ac:dyDescent="0.25">
      <c r="A29" s="15" t="str">
        <f>A5</f>
        <v xml:space="preserve"> Hilton Hotel bali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27">
        <f>SUM(B29:M29)</f>
        <v>0</v>
      </c>
    </row>
    <row r="30" spans="1:14" x14ac:dyDescent="0.25">
      <c r="A30" s="15" t="str">
        <f>A6</f>
        <v xml:space="preserve"> Club Med Hotel Bali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27">
        <f>SUM(B30:M30)</f>
        <v>0</v>
      </c>
    </row>
    <row r="31" spans="1:14" x14ac:dyDescent="0.25">
      <c r="A31" s="16"/>
      <c r="B31" s="28">
        <f t="shared" ref="B31:N31" si="13">SUM(B29:B30)</f>
        <v>0</v>
      </c>
      <c r="C31" s="28">
        <f t="shared" si="13"/>
        <v>0</v>
      </c>
      <c r="D31" s="28">
        <f t="shared" si="13"/>
        <v>0</v>
      </c>
      <c r="E31" s="28">
        <f t="shared" si="13"/>
        <v>0</v>
      </c>
      <c r="F31" s="28">
        <f t="shared" si="13"/>
        <v>0</v>
      </c>
      <c r="G31" s="28">
        <f t="shared" si="13"/>
        <v>0</v>
      </c>
      <c r="H31" s="28">
        <f t="shared" si="13"/>
        <v>0</v>
      </c>
      <c r="I31" s="28">
        <f t="shared" si="13"/>
        <v>0</v>
      </c>
      <c r="J31" s="28">
        <f t="shared" si="13"/>
        <v>0</v>
      </c>
      <c r="K31" s="28">
        <f t="shared" si="13"/>
        <v>0</v>
      </c>
      <c r="L31" s="28">
        <f t="shared" si="13"/>
        <v>0</v>
      </c>
      <c r="M31" s="28">
        <f t="shared" si="13"/>
        <v>0</v>
      </c>
      <c r="N31" s="29">
        <f t="shared" si="13"/>
        <v>0</v>
      </c>
    </row>
    <row r="32" spans="1:14" x14ac:dyDescent="0.25">
      <c r="A32" s="11" t="s">
        <v>61</v>
      </c>
      <c r="B32" s="12"/>
      <c r="C32" s="12"/>
      <c r="D32" s="12"/>
      <c r="E32" s="12"/>
      <c r="F32" s="12"/>
      <c r="G32" s="12"/>
      <c r="H32" s="12"/>
      <c r="I32" s="12"/>
      <c r="J32" s="17"/>
      <c r="K32" s="17"/>
      <c r="L32" s="17"/>
      <c r="M32" s="17"/>
      <c r="N32" s="14"/>
    </row>
    <row r="33" spans="1:14" x14ac:dyDescent="0.25">
      <c r="A33" s="15" t="str">
        <f>A5</f>
        <v xml:space="preserve"> Hilton Hotel bali</v>
      </c>
      <c r="B33" s="35">
        <f t="shared" ref="B33:M33" si="14">+B29+B25</f>
        <v>0</v>
      </c>
      <c r="C33" s="35">
        <f t="shared" si="14"/>
        <v>0</v>
      </c>
      <c r="D33" s="35">
        <f t="shared" si="14"/>
        <v>0</v>
      </c>
      <c r="E33" s="35">
        <f t="shared" si="14"/>
        <v>0</v>
      </c>
      <c r="F33" s="35">
        <f t="shared" si="14"/>
        <v>0</v>
      </c>
      <c r="G33" s="35">
        <f t="shared" si="14"/>
        <v>0</v>
      </c>
      <c r="H33" s="35">
        <f t="shared" si="14"/>
        <v>0</v>
      </c>
      <c r="I33" s="35">
        <f t="shared" si="14"/>
        <v>0</v>
      </c>
      <c r="J33" s="35">
        <f t="shared" si="14"/>
        <v>0</v>
      </c>
      <c r="K33" s="35">
        <f t="shared" si="14"/>
        <v>0</v>
      </c>
      <c r="L33" s="35">
        <f t="shared" si="14"/>
        <v>0</v>
      </c>
      <c r="M33" s="35">
        <f t="shared" si="14"/>
        <v>0</v>
      </c>
      <c r="N33" s="27">
        <f>SUM(B33:M33)</f>
        <v>0</v>
      </c>
    </row>
    <row r="34" spans="1:14" x14ac:dyDescent="0.25">
      <c r="A34" s="15" t="str">
        <f>A6</f>
        <v xml:space="preserve"> Club Med Hotel Bali</v>
      </c>
      <c r="B34" s="35">
        <f t="shared" ref="B34:M34" si="15">+B30+B26</f>
        <v>0</v>
      </c>
      <c r="C34" s="35">
        <f t="shared" si="15"/>
        <v>0</v>
      </c>
      <c r="D34" s="35">
        <f t="shared" si="15"/>
        <v>0</v>
      </c>
      <c r="E34" s="35">
        <f t="shared" si="15"/>
        <v>0</v>
      </c>
      <c r="F34" s="35">
        <f t="shared" si="15"/>
        <v>0</v>
      </c>
      <c r="G34" s="35">
        <f t="shared" si="15"/>
        <v>0</v>
      </c>
      <c r="H34" s="35">
        <f t="shared" si="15"/>
        <v>0</v>
      </c>
      <c r="I34" s="35">
        <f t="shared" si="15"/>
        <v>0</v>
      </c>
      <c r="J34" s="35">
        <f t="shared" si="15"/>
        <v>0</v>
      </c>
      <c r="K34" s="35">
        <f t="shared" si="15"/>
        <v>0</v>
      </c>
      <c r="L34" s="35">
        <f t="shared" si="15"/>
        <v>0</v>
      </c>
      <c r="M34" s="35">
        <f t="shared" si="15"/>
        <v>0</v>
      </c>
      <c r="N34" s="27">
        <f>SUM(B34:M34)</f>
        <v>0</v>
      </c>
    </row>
    <row r="35" spans="1:14" x14ac:dyDescent="0.25">
      <c r="A35" s="20"/>
      <c r="B35" s="28">
        <f t="shared" ref="B35:N35" si="16">SUM(B33:B34)</f>
        <v>0</v>
      </c>
      <c r="C35" s="28">
        <f t="shared" si="16"/>
        <v>0</v>
      </c>
      <c r="D35" s="28">
        <f t="shared" si="16"/>
        <v>0</v>
      </c>
      <c r="E35" s="28">
        <f t="shared" si="16"/>
        <v>0</v>
      </c>
      <c r="F35" s="28">
        <f t="shared" si="16"/>
        <v>0</v>
      </c>
      <c r="G35" s="28">
        <f t="shared" si="16"/>
        <v>0</v>
      </c>
      <c r="H35" s="28">
        <f t="shared" si="16"/>
        <v>0</v>
      </c>
      <c r="I35" s="28">
        <f t="shared" si="16"/>
        <v>0</v>
      </c>
      <c r="J35" s="28">
        <f t="shared" si="16"/>
        <v>0</v>
      </c>
      <c r="K35" s="28">
        <f t="shared" si="16"/>
        <v>0</v>
      </c>
      <c r="L35" s="28">
        <f t="shared" si="16"/>
        <v>0</v>
      </c>
      <c r="M35" s="28">
        <f t="shared" si="16"/>
        <v>0</v>
      </c>
      <c r="N35" s="29">
        <f t="shared" si="16"/>
        <v>0</v>
      </c>
    </row>
    <row r="36" spans="1:14" x14ac:dyDescent="0.25">
      <c r="A36" s="11" t="s">
        <v>62</v>
      </c>
      <c r="B36" s="21" t="s">
        <v>32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5"/>
    </row>
    <row r="37" spans="1:14" x14ac:dyDescent="0.25">
      <c r="A37" s="15" t="str">
        <f>A5</f>
        <v xml:space="preserve"> Hilton Hotel bali</v>
      </c>
      <c r="B37" s="22" t="str">
        <f t="shared" ref="B37:M37" si="17">+IF(B45&gt;0,B25/B45,"")</f>
        <v/>
      </c>
      <c r="C37" s="22" t="str">
        <f t="shared" si="17"/>
        <v/>
      </c>
      <c r="D37" s="22" t="str">
        <f t="shared" si="17"/>
        <v/>
      </c>
      <c r="E37" s="22" t="str">
        <f t="shared" si="17"/>
        <v/>
      </c>
      <c r="F37" s="22" t="str">
        <f t="shared" si="17"/>
        <v/>
      </c>
      <c r="G37" s="22" t="str">
        <f t="shared" si="17"/>
        <v/>
      </c>
      <c r="H37" s="22" t="str">
        <f t="shared" si="17"/>
        <v/>
      </c>
      <c r="I37" s="22" t="str">
        <f t="shared" si="17"/>
        <v/>
      </c>
      <c r="J37" s="22" t="str">
        <f t="shared" si="17"/>
        <v/>
      </c>
      <c r="K37" s="22" t="str">
        <f t="shared" si="17"/>
        <v/>
      </c>
      <c r="L37" s="22" t="str">
        <f t="shared" si="17"/>
        <v/>
      </c>
      <c r="M37" s="22" t="str">
        <f t="shared" si="17"/>
        <v/>
      </c>
      <c r="N37" s="23">
        <f>SUM(B37:M37)</f>
        <v>0</v>
      </c>
    </row>
    <row r="38" spans="1:14" x14ac:dyDescent="0.25">
      <c r="A38" s="15" t="str">
        <f>A6</f>
        <v xml:space="preserve"> Club Med Hotel Bali</v>
      </c>
      <c r="B38" s="22" t="str">
        <f t="shared" ref="B38:M38" si="18">+IF(B46&gt;0,B26/B46,"")</f>
        <v/>
      </c>
      <c r="C38" s="22" t="str">
        <f t="shared" si="18"/>
        <v/>
      </c>
      <c r="D38" s="22" t="str">
        <f t="shared" si="18"/>
        <v/>
      </c>
      <c r="E38" s="22" t="str">
        <f t="shared" si="18"/>
        <v/>
      </c>
      <c r="F38" s="22" t="str">
        <f t="shared" si="18"/>
        <v/>
      </c>
      <c r="G38" s="22" t="str">
        <f t="shared" si="18"/>
        <v/>
      </c>
      <c r="H38" s="22" t="str">
        <f t="shared" si="18"/>
        <v/>
      </c>
      <c r="I38" s="22" t="str">
        <f t="shared" si="18"/>
        <v/>
      </c>
      <c r="J38" s="22" t="str">
        <f t="shared" si="18"/>
        <v/>
      </c>
      <c r="K38" s="22" t="str">
        <f t="shared" si="18"/>
        <v/>
      </c>
      <c r="L38" s="22" t="str">
        <f t="shared" si="18"/>
        <v/>
      </c>
      <c r="M38" s="22" t="str">
        <f t="shared" si="18"/>
        <v/>
      </c>
      <c r="N38" s="23">
        <f>SUM(B38:M38)</f>
        <v>0</v>
      </c>
    </row>
    <row r="39" spans="1:14" x14ac:dyDescent="0.25">
      <c r="A39" s="16"/>
      <c r="B39" s="24">
        <f t="shared" ref="B39:N39" si="19">SUM(B37:B38)</f>
        <v>0</v>
      </c>
      <c r="C39" s="24">
        <f t="shared" si="19"/>
        <v>0</v>
      </c>
      <c r="D39" s="24">
        <f t="shared" si="19"/>
        <v>0</v>
      </c>
      <c r="E39" s="24">
        <f t="shared" si="19"/>
        <v>0</v>
      </c>
      <c r="F39" s="24">
        <f t="shared" si="19"/>
        <v>0</v>
      </c>
      <c r="G39" s="24">
        <f t="shared" si="19"/>
        <v>0</v>
      </c>
      <c r="H39" s="24">
        <f t="shared" si="19"/>
        <v>0</v>
      </c>
      <c r="I39" s="24">
        <f t="shared" si="19"/>
        <v>0</v>
      </c>
      <c r="J39" s="24">
        <f t="shared" si="19"/>
        <v>0</v>
      </c>
      <c r="K39" s="24">
        <f t="shared" si="19"/>
        <v>0</v>
      </c>
      <c r="L39" s="24">
        <f t="shared" si="19"/>
        <v>0</v>
      </c>
      <c r="M39" s="24">
        <f t="shared" si="19"/>
        <v>0</v>
      </c>
      <c r="N39" s="25">
        <f t="shared" si="19"/>
        <v>0</v>
      </c>
    </row>
    <row r="40" spans="1:14" x14ac:dyDescent="0.25">
      <c r="A40" s="11" t="s">
        <v>63</v>
      </c>
      <c r="B40" s="21" t="s">
        <v>33</v>
      </c>
      <c r="C40" s="12"/>
      <c r="D40" s="12"/>
      <c r="E40" s="12"/>
      <c r="F40" s="12"/>
      <c r="G40" s="12"/>
      <c r="H40" s="12"/>
      <c r="I40" s="12"/>
      <c r="J40" s="17"/>
      <c r="K40" s="17"/>
      <c r="L40" s="17"/>
      <c r="M40" s="17"/>
      <c r="N40" s="14"/>
    </row>
    <row r="41" spans="1:14" x14ac:dyDescent="0.25">
      <c r="A41" s="15" t="str">
        <f>A5</f>
        <v xml:space="preserve"> Hilton Hotel bali</v>
      </c>
      <c r="B41" s="22" t="str">
        <f t="shared" ref="B41:M41" si="20">IF(B25&gt;0,B29/B25,"")</f>
        <v/>
      </c>
      <c r="C41" s="22" t="str">
        <f t="shared" si="20"/>
        <v/>
      </c>
      <c r="D41" s="22" t="str">
        <f t="shared" si="20"/>
        <v/>
      </c>
      <c r="E41" s="22" t="str">
        <f t="shared" si="20"/>
        <v/>
      </c>
      <c r="F41" s="22" t="str">
        <f t="shared" si="20"/>
        <v/>
      </c>
      <c r="G41" s="22" t="str">
        <f t="shared" si="20"/>
        <v/>
      </c>
      <c r="H41" s="22" t="str">
        <f t="shared" si="20"/>
        <v/>
      </c>
      <c r="I41" s="22" t="str">
        <f t="shared" si="20"/>
        <v/>
      </c>
      <c r="J41" s="22" t="str">
        <f t="shared" si="20"/>
        <v/>
      </c>
      <c r="K41" s="22" t="str">
        <f t="shared" si="20"/>
        <v/>
      </c>
      <c r="L41" s="22" t="str">
        <f t="shared" si="20"/>
        <v/>
      </c>
      <c r="M41" s="22" t="str">
        <f t="shared" si="20"/>
        <v/>
      </c>
      <c r="N41" s="23">
        <f>SUM(B41:M41)</f>
        <v>0</v>
      </c>
    </row>
    <row r="42" spans="1:14" x14ac:dyDescent="0.25">
      <c r="A42" s="15" t="str">
        <f>A6</f>
        <v xml:space="preserve"> Club Med Hotel Bali</v>
      </c>
      <c r="B42" s="22" t="str">
        <f t="shared" ref="B42:M42" si="21">IF(B26&gt;0,B30/B26,"")</f>
        <v/>
      </c>
      <c r="C42" s="22" t="str">
        <f t="shared" si="21"/>
        <v/>
      </c>
      <c r="D42" s="22" t="str">
        <f t="shared" si="21"/>
        <v/>
      </c>
      <c r="E42" s="22" t="str">
        <f t="shared" si="21"/>
        <v/>
      </c>
      <c r="F42" s="22" t="str">
        <f t="shared" si="21"/>
        <v/>
      </c>
      <c r="G42" s="22" t="str">
        <f t="shared" si="21"/>
        <v/>
      </c>
      <c r="H42" s="22" t="str">
        <f t="shared" si="21"/>
        <v/>
      </c>
      <c r="I42" s="22" t="str">
        <f t="shared" si="21"/>
        <v/>
      </c>
      <c r="J42" s="22" t="str">
        <f t="shared" si="21"/>
        <v/>
      </c>
      <c r="K42" s="22" t="str">
        <f t="shared" si="21"/>
        <v/>
      </c>
      <c r="L42" s="22" t="str">
        <f t="shared" si="21"/>
        <v/>
      </c>
      <c r="M42" s="22" t="str">
        <f t="shared" si="21"/>
        <v/>
      </c>
      <c r="N42" s="23">
        <f>SUM(B42:M42)</f>
        <v>0</v>
      </c>
    </row>
    <row r="43" spans="1:14" x14ac:dyDescent="0.25">
      <c r="A43" s="16"/>
      <c r="B43" s="24">
        <f t="shared" ref="B43:M43" si="22">SUM(B41:B42)</f>
        <v>0</v>
      </c>
      <c r="C43" s="24">
        <f t="shared" si="22"/>
        <v>0</v>
      </c>
      <c r="D43" s="24">
        <f t="shared" si="22"/>
        <v>0</v>
      </c>
      <c r="E43" s="24">
        <f t="shared" si="22"/>
        <v>0</v>
      </c>
      <c r="F43" s="24">
        <f t="shared" si="22"/>
        <v>0</v>
      </c>
      <c r="G43" s="24">
        <f t="shared" si="22"/>
        <v>0</v>
      </c>
      <c r="H43" s="24">
        <f t="shared" si="22"/>
        <v>0</v>
      </c>
      <c r="I43" s="24">
        <f t="shared" si="22"/>
        <v>0</v>
      </c>
      <c r="J43" s="24">
        <f t="shared" si="22"/>
        <v>0</v>
      </c>
      <c r="K43" s="24">
        <f t="shared" si="22"/>
        <v>0</v>
      </c>
      <c r="L43" s="24">
        <f t="shared" si="22"/>
        <v>0</v>
      </c>
      <c r="M43" s="24">
        <f t="shared" si="22"/>
        <v>0</v>
      </c>
      <c r="N43" s="25">
        <f>SUM(B43:M43)</f>
        <v>0</v>
      </c>
    </row>
    <row r="44" spans="1:14" x14ac:dyDescent="0.25">
      <c r="A44" s="11" t="s">
        <v>64</v>
      </c>
      <c r="B44" s="12"/>
      <c r="C44" s="12"/>
      <c r="D44" s="12"/>
      <c r="E44" s="12"/>
      <c r="F44" s="12"/>
      <c r="G44" s="12"/>
      <c r="H44" s="12"/>
      <c r="I44" s="12"/>
      <c r="J44" s="17"/>
      <c r="K44" s="17"/>
      <c r="L44" s="17"/>
      <c r="M44" s="17"/>
      <c r="N44" s="14"/>
    </row>
    <row r="45" spans="1:14" x14ac:dyDescent="0.25">
      <c r="A45" s="15" t="str">
        <f>A5</f>
        <v xml:space="preserve"> Hilton Hotel bali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27">
        <f>SUM(B45:M45)</f>
        <v>0</v>
      </c>
    </row>
    <row r="46" spans="1:14" x14ac:dyDescent="0.25">
      <c r="A46" s="15" t="str">
        <f>A6</f>
        <v xml:space="preserve"> Club Med Hotel Bali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27">
        <f>SUM(B46:M46)</f>
        <v>0</v>
      </c>
    </row>
    <row r="47" spans="1:14" x14ac:dyDescent="0.25">
      <c r="A47" s="16"/>
      <c r="B47" s="28">
        <f t="shared" ref="B47:N47" si="23">SUM(B45:B46)</f>
        <v>0</v>
      </c>
      <c r="C47" s="28">
        <f t="shared" si="23"/>
        <v>0</v>
      </c>
      <c r="D47" s="28">
        <f t="shared" si="23"/>
        <v>0</v>
      </c>
      <c r="E47" s="28">
        <f t="shared" si="23"/>
        <v>0</v>
      </c>
      <c r="F47" s="28">
        <f t="shared" si="23"/>
        <v>0</v>
      </c>
      <c r="G47" s="28">
        <f t="shared" si="23"/>
        <v>0</v>
      </c>
      <c r="H47" s="28">
        <f t="shared" si="23"/>
        <v>0</v>
      </c>
      <c r="I47" s="28">
        <f t="shared" si="23"/>
        <v>0</v>
      </c>
      <c r="J47" s="28">
        <f t="shared" si="23"/>
        <v>0</v>
      </c>
      <c r="K47" s="28">
        <f t="shared" si="23"/>
        <v>0</v>
      </c>
      <c r="L47" s="28">
        <f t="shared" si="23"/>
        <v>0</v>
      </c>
      <c r="M47" s="28">
        <f t="shared" si="23"/>
        <v>0</v>
      </c>
      <c r="N47" s="29">
        <f t="shared" si="23"/>
        <v>0</v>
      </c>
    </row>
    <row r="48" spans="1:14" x14ac:dyDescent="0.25">
      <c r="A48" s="11" t="s">
        <v>65</v>
      </c>
      <c r="B48" s="12"/>
      <c r="C48" s="12"/>
      <c r="D48" s="12"/>
      <c r="E48" s="12"/>
      <c r="F48" s="12"/>
      <c r="G48" s="12"/>
      <c r="H48" s="12"/>
      <c r="I48" s="12"/>
      <c r="J48" s="17"/>
      <c r="K48" s="17"/>
      <c r="L48" s="17"/>
      <c r="M48" s="17"/>
      <c r="N48" s="14"/>
    </row>
    <row r="49" spans="1:14" x14ac:dyDescent="0.25">
      <c r="A49" s="15" t="str">
        <f>A5</f>
        <v xml:space="preserve"> Hilton Hotel bali</v>
      </c>
      <c r="B49" s="42" t="str">
        <f t="shared" ref="B49:M49" si="24">IF(B53&gt;0,B57/B53,"")</f>
        <v/>
      </c>
      <c r="C49" s="42" t="str">
        <f t="shared" si="24"/>
        <v/>
      </c>
      <c r="D49" s="42" t="str">
        <f t="shared" si="24"/>
        <v/>
      </c>
      <c r="E49" s="42" t="str">
        <f t="shared" si="24"/>
        <v/>
      </c>
      <c r="F49" s="42" t="str">
        <f t="shared" si="24"/>
        <v/>
      </c>
      <c r="G49" s="42" t="str">
        <f t="shared" si="24"/>
        <v/>
      </c>
      <c r="H49" s="42" t="str">
        <f t="shared" si="24"/>
        <v/>
      </c>
      <c r="I49" s="42" t="str">
        <f t="shared" si="24"/>
        <v/>
      </c>
      <c r="J49" s="42" t="str">
        <f t="shared" si="24"/>
        <v/>
      </c>
      <c r="K49" s="42" t="str">
        <f t="shared" si="24"/>
        <v/>
      </c>
      <c r="L49" s="42" t="str">
        <f t="shared" si="24"/>
        <v/>
      </c>
      <c r="M49" s="42" t="str">
        <f t="shared" si="24"/>
        <v/>
      </c>
      <c r="N49" s="41">
        <f>SUM(B49:M49)</f>
        <v>0</v>
      </c>
    </row>
    <row r="50" spans="1:14" x14ac:dyDescent="0.25">
      <c r="A50" s="15" t="str">
        <f>A6</f>
        <v xml:space="preserve"> Club Med Hotel Bali</v>
      </c>
      <c r="B50" s="42" t="str">
        <f t="shared" ref="B50:M50" si="25">IF(B54&gt;0,B58/B54,"")</f>
        <v/>
      </c>
      <c r="C50" s="42" t="str">
        <f t="shared" si="25"/>
        <v/>
      </c>
      <c r="D50" s="42" t="str">
        <f t="shared" si="25"/>
        <v/>
      </c>
      <c r="E50" s="42" t="str">
        <f t="shared" si="25"/>
        <v/>
      </c>
      <c r="F50" s="42" t="str">
        <f t="shared" si="25"/>
        <v/>
      </c>
      <c r="G50" s="42" t="str">
        <f t="shared" si="25"/>
        <v/>
      </c>
      <c r="H50" s="42" t="str">
        <f t="shared" si="25"/>
        <v/>
      </c>
      <c r="I50" s="42" t="str">
        <f t="shared" si="25"/>
        <v/>
      </c>
      <c r="J50" s="42" t="str">
        <f t="shared" si="25"/>
        <v/>
      </c>
      <c r="K50" s="42" t="str">
        <f t="shared" si="25"/>
        <v/>
      </c>
      <c r="L50" s="42" t="str">
        <f t="shared" si="25"/>
        <v/>
      </c>
      <c r="M50" s="42" t="str">
        <f t="shared" si="25"/>
        <v/>
      </c>
      <c r="N50" s="41">
        <f>SUM(B50:M50)</f>
        <v>0</v>
      </c>
    </row>
    <row r="51" spans="1:14" x14ac:dyDescent="0.25">
      <c r="A51" s="16"/>
      <c r="B51" s="54" t="str">
        <f t="shared" ref="B51:M51" si="26">IF(B55&gt;0,B59/B55,"")</f>
        <v/>
      </c>
      <c r="C51" s="54" t="str">
        <f t="shared" si="26"/>
        <v/>
      </c>
      <c r="D51" s="54" t="str">
        <f t="shared" si="26"/>
        <v/>
      </c>
      <c r="E51" s="54" t="str">
        <f t="shared" si="26"/>
        <v/>
      </c>
      <c r="F51" s="54" t="str">
        <f t="shared" si="26"/>
        <v/>
      </c>
      <c r="G51" s="54" t="str">
        <f t="shared" si="26"/>
        <v/>
      </c>
      <c r="H51" s="54" t="str">
        <f t="shared" si="26"/>
        <v/>
      </c>
      <c r="I51" s="54" t="str">
        <f t="shared" si="26"/>
        <v/>
      </c>
      <c r="J51" s="54" t="str">
        <f t="shared" si="26"/>
        <v/>
      </c>
      <c r="K51" s="54" t="str">
        <f t="shared" si="26"/>
        <v/>
      </c>
      <c r="L51" s="54" t="str">
        <f t="shared" si="26"/>
        <v/>
      </c>
      <c r="M51" s="54" t="str">
        <f t="shared" si="26"/>
        <v/>
      </c>
      <c r="N51" s="53">
        <f>AVERAGE(N49:N50)</f>
        <v>0</v>
      </c>
    </row>
    <row r="52" spans="1:14" x14ac:dyDescent="0.25">
      <c r="A52" s="11" t="s">
        <v>66</v>
      </c>
      <c r="B52" s="12"/>
      <c r="C52" s="12"/>
      <c r="D52" s="12"/>
      <c r="E52" s="12"/>
      <c r="F52" s="12"/>
      <c r="G52" s="12"/>
      <c r="H52" s="12"/>
      <c r="I52" s="12"/>
      <c r="J52" s="17"/>
      <c r="K52" s="17"/>
      <c r="L52" s="17"/>
      <c r="M52" s="17"/>
      <c r="N52" s="14"/>
    </row>
    <row r="53" spans="1:14" x14ac:dyDescent="0.25">
      <c r="A53" s="15" t="str">
        <f>A29</f>
        <v xml:space="preserve"> Hilton Hotel bali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27">
        <f>SUM(B53:M53)</f>
        <v>0</v>
      </c>
    </row>
    <row r="54" spans="1:14" x14ac:dyDescent="0.25">
      <c r="A54" s="15" t="str">
        <f>A30</f>
        <v xml:space="preserve"> Club Med Hotel Bali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">
        <f>SUM(B54:M54)</f>
        <v>0</v>
      </c>
    </row>
    <row r="55" spans="1:14" x14ac:dyDescent="0.25">
      <c r="A55" s="16"/>
      <c r="B55" s="28">
        <f t="shared" ref="B55:N55" si="27">SUM(B53:B54)</f>
        <v>0</v>
      </c>
      <c r="C55" s="28">
        <f t="shared" si="27"/>
        <v>0</v>
      </c>
      <c r="D55" s="28">
        <f t="shared" si="27"/>
        <v>0</v>
      </c>
      <c r="E55" s="28">
        <f t="shared" si="27"/>
        <v>0</v>
      </c>
      <c r="F55" s="28">
        <f t="shared" si="27"/>
        <v>0</v>
      </c>
      <c r="G55" s="28">
        <f t="shared" si="27"/>
        <v>0</v>
      </c>
      <c r="H55" s="28">
        <f t="shared" si="27"/>
        <v>0</v>
      </c>
      <c r="I55" s="28">
        <f t="shared" si="27"/>
        <v>0</v>
      </c>
      <c r="J55" s="28">
        <f t="shared" si="27"/>
        <v>0</v>
      </c>
      <c r="K55" s="28">
        <f t="shared" si="27"/>
        <v>0</v>
      </c>
      <c r="L55" s="28">
        <f t="shared" si="27"/>
        <v>0</v>
      </c>
      <c r="M55" s="28">
        <f t="shared" si="27"/>
        <v>0</v>
      </c>
      <c r="N55" s="29">
        <f t="shared" si="27"/>
        <v>0</v>
      </c>
    </row>
    <row r="56" spans="1:14" x14ac:dyDescent="0.25">
      <c r="A56" s="11" t="s">
        <v>67</v>
      </c>
      <c r="B56" s="12"/>
      <c r="C56" s="12"/>
      <c r="D56" s="12"/>
      <c r="E56" s="12"/>
      <c r="F56" s="12"/>
      <c r="G56" s="12"/>
      <c r="H56" s="12"/>
      <c r="I56" s="12"/>
      <c r="J56" s="17"/>
      <c r="K56" s="17"/>
      <c r="L56" s="17"/>
      <c r="M56" s="17"/>
      <c r="N56" s="14"/>
    </row>
    <row r="57" spans="1:14" x14ac:dyDescent="0.25">
      <c r="A57" s="15" t="str">
        <f>A33</f>
        <v xml:space="preserve"> Hilton Hotel bali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27">
        <f>SUM(B57:M57)</f>
        <v>0</v>
      </c>
    </row>
    <row r="58" spans="1:14" x14ac:dyDescent="0.25">
      <c r="A58" s="15" t="str">
        <f>A34</f>
        <v xml:space="preserve"> Club Med Hotel Bali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27">
        <f>SUM(B58:M58)</f>
        <v>0</v>
      </c>
    </row>
    <row r="59" spans="1:14" x14ac:dyDescent="0.25">
      <c r="A59" s="16"/>
      <c r="B59" s="28">
        <f t="shared" ref="B59:N59" si="28">SUM(B57:B58)</f>
        <v>0</v>
      </c>
      <c r="C59" s="28">
        <f t="shared" si="28"/>
        <v>0</v>
      </c>
      <c r="D59" s="28">
        <f t="shared" si="28"/>
        <v>0</v>
      </c>
      <c r="E59" s="28">
        <f t="shared" si="28"/>
        <v>0</v>
      </c>
      <c r="F59" s="28">
        <f t="shared" si="28"/>
        <v>0</v>
      </c>
      <c r="G59" s="28">
        <f t="shared" si="28"/>
        <v>0</v>
      </c>
      <c r="H59" s="28">
        <f t="shared" si="28"/>
        <v>0</v>
      </c>
      <c r="I59" s="28">
        <f t="shared" si="28"/>
        <v>0</v>
      </c>
      <c r="J59" s="28">
        <f t="shared" si="28"/>
        <v>0</v>
      </c>
      <c r="K59" s="28">
        <f t="shared" si="28"/>
        <v>0</v>
      </c>
      <c r="L59" s="28">
        <f t="shared" si="28"/>
        <v>0</v>
      </c>
      <c r="M59" s="28">
        <f t="shared" si="28"/>
        <v>0</v>
      </c>
      <c r="N59" s="29">
        <f t="shared" si="28"/>
        <v>0</v>
      </c>
    </row>
    <row r="60" spans="1:14" x14ac:dyDescent="0.25">
      <c r="A60" s="11" t="s">
        <v>68</v>
      </c>
      <c r="B60" s="12"/>
      <c r="C60" s="12"/>
      <c r="D60" s="12"/>
      <c r="E60" s="12"/>
      <c r="F60" s="12"/>
      <c r="G60" s="12"/>
      <c r="H60" s="12"/>
      <c r="I60" s="12"/>
      <c r="J60" s="17"/>
      <c r="K60" s="17"/>
      <c r="L60" s="17"/>
      <c r="M60" s="17"/>
      <c r="N60" s="14"/>
    </row>
    <row r="61" spans="1:14" x14ac:dyDescent="0.25">
      <c r="A61" s="15" t="str">
        <f>A37</f>
        <v xml:space="preserve"> Hilton Hotel bali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27">
        <f>SUM(B61:M61)</f>
        <v>0</v>
      </c>
    </row>
    <row r="62" spans="1:14" x14ac:dyDescent="0.25">
      <c r="A62" s="15" t="str">
        <f>A38</f>
        <v xml:space="preserve"> Club Med Hotel Bali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27">
        <f>SUM(B62:M62)</f>
        <v>0</v>
      </c>
    </row>
    <row r="63" spans="1:14" ht="15.75" thickBot="1" x14ac:dyDescent="0.3">
      <c r="A63" s="50"/>
      <c r="B63" s="51">
        <f t="shared" ref="B63:N63" si="29">SUM(B61:B62)</f>
        <v>0</v>
      </c>
      <c r="C63" s="51">
        <f t="shared" si="29"/>
        <v>0</v>
      </c>
      <c r="D63" s="51">
        <f t="shared" si="29"/>
        <v>0</v>
      </c>
      <c r="E63" s="51">
        <f t="shared" si="29"/>
        <v>0</v>
      </c>
      <c r="F63" s="51">
        <f t="shared" si="29"/>
        <v>0</v>
      </c>
      <c r="G63" s="51">
        <f t="shared" si="29"/>
        <v>0</v>
      </c>
      <c r="H63" s="51">
        <f t="shared" si="29"/>
        <v>0</v>
      </c>
      <c r="I63" s="51">
        <f t="shared" si="29"/>
        <v>0</v>
      </c>
      <c r="J63" s="51">
        <f t="shared" si="29"/>
        <v>0</v>
      </c>
      <c r="K63" s="51">
        <f t="shared" si="29"/>
        <v>0</v>
      </c>
      <c r="L63" s="51">
        <f t="shared" si="29"/>
        <v>0</v>
      </c>
      <c r="M63" s="51">
        <f t="shared" si="29"/>
        <v>0</v>
      </c>
      <c r="N63" s="52">
        <f t="shared" si="29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opLeftCell="A91" workbookViewId="0">
      <selection activeCell="B118" sqref="B118"/>
    </sheetView>
  </sheetViews>
  <sheetFormatPr defaultRowHeight="15" x14ac:dyDescent="0.25"/>
  <cols>
    <col min="1" max="1" width="31.140625" style="6" customWidth="1"/>
    <col min="2" max="14" width="15.7109375" style="6" customWidth="1"/>
    <col min="15" max="16384" width="9.140625" style="6"/>
  </cols>
  <sheetData>
    <row r="1" spans="1:14" ht="15.75" x14ac:dyDescent="0.25">
      <c r="A1" s="36" t="str">
        <f>Data!$B$1</f>
        <v>MSI KPI Report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10"/>
    </row>
    <row r="2" spans="1:14" ht="15.75" thickBot="1" x14ac:dyDescent="0.3">
      <c r="A2" s="55">
        <f>Data!$F$2-1</f>
        <v>1999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thickBot="1" x14ac:dyDescent="0.3">
      <c r="A3" s="37"/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  <c r="G3" s="38" t="s">
        <v>5</v>
      </c>
      <c r="H3" s="38" t="s">
        <v>6</v>
      </c>
      <c r="I3" s="38" t="s">
        <v>7</v>
      </c>
      <c r="J3" s="38" t="s">
        <v>8</v>
      </c>
      <c r="K3" s="38" t="s">
        <v>9</v>
      </c>
      <c r="L3" s="38" t="s">
        <v>10</v>
      </c>
      <c r="M3" s="38" t="s">
        <v>11</v>
      </c>
      <c r="N3" s="39" t="s">
        <v>12</v>
      </c>
    </row>
    <row r="4" spans="1:14" x14ac:dyDescent="0.25">
      <c r="A4" s="7" t="str">
        <f>'1'!$A4</f>
        <v>01.Average Cheques Treatment</v>
      </c>
      <c r="B4" s="8" t="s">
        <v>35</v>
      </c>
      <c r="C4" s="9"/>
      <c r="D4" s="9"/>
      <c r="E4" s="9"/>
      <c r="F4" s="9"/>
      <c r="G4" s="9"/>
      <c r="H4" s="9"/>
      <c r="I4" s="9"/>
      <c r="J4" s="8"/>
      <c r="K4" s="8"/>
      <c r="L4" s="8"/>
      <c r="M4" s="8"/>
      <c r="N4" s="10"/>
    </row>
    <row r="5" spans="1:14" x14ac:dyDescent="0.25">
      <c r="A5" s="45" t="str">
        <f>Data!E2</f>
        <v xml:space="preserve"> Hotel Ayodya</v>
      </c>
      <c r="B5" s="46" t="str">
        <f>IF(B45&gt;0,B21/B45,"")</f>
        <v/>
      </c>
      <c r="C5" s="46" t="str">
        <f t="shared" ref="C5:M5" si="0">IF(C45&gt;0,C21/C45,"")</f>
        <v/>
      </c>
      <c r="D5" s="46" t="str">
        <f t="shared" si="0"/>
        <v/>
      </c>
      <c r="E5" s="46" t="str">
        <f t="shared" si="0"/>
        <v/>
      </c>
      <c r="F5" s="46" t="str">
        <f t="shared" si="0"/>
        <v/>
      </c>
      <c r="G5" s="46" t="str">
        <f t="shared" si="0"/>
        <v/>
      </c>
      <c r="H5" s="46" t="str">
        <f t="shared" si="0"/>
        <v/>
      </c>
      <c r="I5" s="46" t="str">
        <f t="shared" si="0"/>
        <v/>
      </c>
      <c r="J5" s="46" t="str">
        <f t="shared" si="0"/>
        <v/>
      </c>
      <c r="K5" s="46" t="str">
        <f t="shared" si="0"/>
        <v/>
      </c>
      <c r="L5" s="46" t="str">
        <f t="shared" si="0"/>
        <v/>
      </c>
      <c r="M5" s="46" t="str">
        <f t="shared" si="0"/>
        <v/>
      </c>
      <c r="N5" s="47">
        <f t="shared" ref="N5:N11" si="1">SUM(B5:M5)</f>
        <v>0</v>
      </c>
    </row>
    <row r="6" spans="1:14" x14ac:dyDescent="0.25">
      <c r="A6" s="45" t="str">
        <f>Data!E3</f>
        <v xml:space="preserve"> Hilton Hotel bali</v>
      </c>
      <c r="B6" s="46" t="str">
        <f t="shared" ref="B6:M10" si="2">IF(B46&gt;0,B22/B46,"")</f>
        <v/>
      </c>
      <c r="C6" s="46" t="str">
        <f t="shared" si="2"/>
        <v/>
      </c>
      <c r="D6" s="46" t="str">
        <f t="shared" si="2"/>
        <v/>
      </c>
      <c r="E6" s="46" t="str">
        <f t="shared" si="2"/>
        <v/>
      </c>
      <c r="F6" s="46" t="str">
        <f t="shared" si="2"/>
        <v/>
      </c>
      <c r="G6" s="46" t="str">
        <f t="shared" si="2"/>
        <v/>
      </c>
      <c r="H6" s="46" t="str">
        <f t="shared" si="2"/>
        <v/>
      </c>
      <c r="I6" s="46" t="str">
        <f t="shared" si="2"/>
        <v/>
      </c>
      <c r="J6" s="46" t="str">
        <f t="shared" si="2"/>
        <v/>
      </c>
      <c r="K6" s="46" t="str">
        <f t="shared" si="2"/>
        <v/>
      </c>
      <c r="L6" s="46" t="str">
        <f t="shared" si="2"/>
        <v/>
      </c>
      <c r="M6" s="46" t="str">
        <f t="shared" si="2"/>
        <v/>
      </c>
      <c r="N6" s="47">
        <f t="shared" si="1"/>
        <v>0</v>
      </c>
    </row>
    <row r="7" spans="1:14" x14ac:dyDescent="0.25">
      <c r="A7" s="45" t="str">
        <f>Data!E4</f>
        <v xml:space="preserve"> Club Med Hotel Bali</v>
      </c>
      <c r="B7" s="46" t="str">
        <f t="shared" si="2"/>
        <v/>
      </c>
      <c r="C7" s="46" t="str">
        <f t="shared" si="2"/>
        <v/>
      </c>
      <c r="D7" s="46" t="str">
        <f t="shared" si="2"/>
        <v/>
      </c>
      <c r="E7" s="46" t="str">
        <f t="shared" si="2"/>
        <v/>
      </c>
      <c r="F7" s="46" t="str">
        <f t="shared" si="2"/>
        <v/>
      </c>
      <c r="G7" s="46" t="str">
        <f t="shared" si="2"/>
        <v/>
      </c>
      <c r="H7" s="46" t="str">
        <f t="shared" si="2"/>
        <v/>
      </c>
      <c r="I7" s="46" t="str">
        <f t="shared" si="2"/>
        <v/>
      </c>
      <c r="J7" s="46" t="str">
        <f t="shared" si="2"/>
        <v/>
      </c>
      <c r="K7" s="46" t="str">
        <f t="shared" si="2"/>
        <v/>
      </c>
      <c r="L7" s="46" t="str">
        <f t="shared" si="2"/>
        <v/>
      </c>
      <c r="M7" s="46" t="str">
        <f t="shared" si="2"/>
        <v/>
      </c>
      <c r="N7" s="47">
        <f t="shared" si="1"/>
        <v>0</v>
      </c>
    </row>
    <row r="8" spans="1:14" x14ac:dyDescent="0.25">
      <c r="A8" s="45" t="str">
        <f>Data!E5</f>
        <v xml:space="preserve"> Bali Golf Club and Villa</v>
      </c>
      <c r="B8" s="46" t="str">
        <f t="shared" si="2"/>
        <v/>
      </c>
      <c r="C8" s="46" t="str">
        <f t="shared" si="2"/>
        <v/>
      </c>
      <c r="D8" s="46" t="str">
        <f t="shared" si="2"/>
        <v/>
      </c>
      <c r="E8" s="46" t="str">
        <f t="shared" si="2"/>
        <v/>
      </c>
      <c r="F8" s="46" t="str">
        <f t="shared" si="2"/>
        <v/>
      </c>
      <c r="G8" s="46" t="str">
        <f t="shared" si="2"/>
        <v/>
      </c>
      <c r="H8" s="46" t="str">
        <f t="shared" si="2"/>
        <v/>
      </c>
      <c r="I8" s="46" t="str">
        <f t="shared" si="2"/>
        <v/>
      </c>
      <c r="J8" s="46" t="str">
        <f t="shared" si="2"/>
        <v/>
      </c>
      <c r="K8" s="46" t="str">
        <f t="shared" si="2"/>
        <v/>
      </c>
      <c r="L8" s="46" t="str">
        <f t="shared" si="2"/>
        <v/>
      </c>
      <c r="M8" s="46" t="str">
        <f t="shared" si="2"/>
        <v/>
      </c>
      <c r="N8" s="47">
        <f t="shared" si="1"/>
        <v>0</v>
      </c>
    </row>
    <row r="9" spans="1:14" x14ac:dyDescent="0.25">
      <c r="A9" s="45" t="str">
        <f>Data!E6</f>
        <v xml:space="preserve"> Hotel Patra Jasa</v>
      </c>
      <c r="B9" s="46" t="str">
        <f t="shared" si="2"/>
        <v/>
      </c>
      <c r="C9" s="46" t="str">
        <f t="shared" si="2"/>
        <v/>
      </c>
      <c r="D9" s="46" t="str">
        <f t="shared" si="2"/>
        <v/>
      </c>
      <c r="E9" s="46" t="str">
        <f t="shared" si="2"/>
        <v/>
      </c>
      <c r="F9" s="46" t="str">
        <f t="shared" si="2"/>
        <v/>
      </c>
      <c r="G9" s="46" t="str">
        <f t="shared" si="2"/>
        <v/>
      </c>
      <c r="H9" s="46" t="str">
        <f t="shared" si="2"/>
        <v/>
      </c>
      <c r="I9" s="46" t="str">
        <f t="shared" si="2"/>
        <v/>
      </c>
      <c r="J9" s="46" t="str">
        <f t="shared" si="2"/>
        <v/>
      </c>
      <c r="K9" s="46" t="str">
        <f t="shared" si="2"/>
        <v/>
      </c>
      <c r="L9" s="46" t="str">
        <f t="shared" si="2"/>
        <v/>
      </c>
      <c r="M9" s="46" t="str">
        <f t="shared" si="2"/>
        <v/>
      </c>
      <c r="N9" s="47">
        <f t="shared" si="1"/>
        <v>0</v>
      </c>
    </row>
    <row r="10" spans="1:14" x14ac:dyDescent="0.25">
      <c r="A10" s="45" t="str">
        <f>Data!E7</f>
        <v xml:space="preserve"> Maison Aurelia Sanur</v>
      </c>
      <c r="B10" s="46" t="str">
        <f t="shared" si="2"/>
        <v/>
      </c>
      <c r="C10" s="46" t="str">
        <f t="shared" si="2"/>
        <v/>
      </c>
      <c r="D10" s="46" t="str">
        <f t="shared" si="2"/>
        <v/>
      </c>
      <c r="E10" s="46" t="str">
        <f t="shared" si="2"/>
        <v/>
      </c>
      <c r="F10" s="46" t="str">
        <f t="shared" si="2"/>
        <v/>
      </c>
      <c r="G10" s="46" t="str">
        <f t="shared" si="2"/>
        <v/>
      </c>
      <c r="H10" s="46" t="str">
        <f t="shared" si="2"/>
        <v/>
      </c>
      <c r="I10" s="46" t="str">
        <f t="shared" si="2"/>
        <v/>
      </c>
      <c r="J10" s="46" t="str">
        <f t="shared" si="2"/>
        <v/>
      </c>
      <c r="K10" s="46" t="str">
        <f t="shared" si="2"/>
        <v/>
      </c>
      <c r="L10" s="46" t="str">
        <f t="shared" si="2"/>
        <v/>
      </c>
      <c r="M10" s="46" t="str">
        <f t="shared" si="2"/>
        <v/>
      </c>
      <c r="N10" s="47">
        <f t="shared" si="1"/>
        <v>0</v>
      </c>
    </row>
    <row r="11" spans="1:14" ht="15.75" thickBot="1" x14ac:dyDescent="0.3">
      <c r="A11" s="16"/>
      <c r="B11" s="43">
        <f t="shared" ref="B11:M11" si="3">SUM(B5:B10)</f>
        <v>0</v>
      </c>
      <c r="C11" s="43">
        <f t="shared" si="3"/>
        <v>0</v>
      </c>
      <c r="D11" s="43">
        <f t="shared" si="3"/>
        <v>0</v>
      </c>
      <c r="E11" s="43">
        <f t="shared" si="3"/>
        <v>0</v>
      </c>
      <c r="F11" s="43">
        <f t="shared" si="3"/>
        <v>0</v>
      </c>
      <c r="G11" s="43">
        <f t="shared" si="3"/>
        <v>0</v>
      </c>
      <c r="H11" s="43">
        <f t="shared" si="3"/>
        <v>0</v>
      </c>
      <c r="I11" s="43">
        <f t="shared" si="3"/>
        <v>0</v>
      </c>
      <c r="J11" s="43">
        <f t="shared" si="3"/>
        <v>0</v>
      </c>
      <c r="K11" s="43">
        <f t="shared" si="3"/>
        <v>0</v>
      </c>
      <c r="L11" s="43">
        <f t="shared" si="3"/>
        <v>0</v>
      </c>
      <c r="M11" s="43">
        <f t="shared" si="3"/>
        <v>0</v>
      </c>
      <c r="N11" s="44">
        <f t="shared" si="1"/>
        <v>0</v>
      </c>
    </row>
    <row r="12" spans="1:14" x14ac:dyDescent="0.25">
      <c r="A12" s="7" t="str">
        <f>'1'!$A8</f>
        <v>02.Average Cheques Retail</v>
      </c>
      <c r="B12" s="4" t="s">
        <v>36</v>
      </c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5"/>
    </row>
    <row r="13" spans="1:14" x14ac:dyDescent="0.25">
      <c r="A13" s="15" t="str">
        <f t="shared" ref="A13:A18" si="4">A5</f>
        <v xml:space="preserve"> Hotel Ayodya</v>
      </c>
      <c r="B13" s="46" t="str">
        <f t="shared" ref="B13:M18" si="5">IF(B53&gt;0,B29/B53,"")</f>
        <v/>
      </c>
      <c r="C13" s="46" t="str">
        <f t="shared" si="5"/>
        <v/>
      </c>
      <c r="D13" s="46" t="str">
        <f t="shared" si="5"/>
        <v/>
      </c>
      <c r="E13" s="46" t="str">
        <f t="shared" si="5"/>
        <v/>
      </c>
      <c r="F13" s="46" t="str">
        <f t="shared" si="5"/>
        <v/>
      </c>
      <c r="G13" s="46" t="str">
        <f t="shared" si="5"/>
        <v/>
      </c>
      <c r="H13" s="46" t="str">
        <f t="shared" si="5"/>
        <v/>
      </c>
      <c r="I13" s="46" t="str">
        <f t="shared" si="5"/>
        <v/>
      </c>
      <c r="J13" s="46" t="str">
        <f t="shared" si="5"/>
        <v/>
      </c>
      <c r="K13" s="46" t="str">
        <f t="shared" si="5"/>
        <v/>
      </c>
      <c r="L13" s="46" t="str">
        <f t="shared" si="5"/>
        <v/>
      </c>
      <c r="M13" s="46" t="str">
        <f t="shared" si="5"/>
        <v/>
      </c>
      <c r="N13" s="47">
        <f>SUM(B13:M13)</f>
        <v>0</v>
      </c>
    </row>
    <row r="14" spans="1:14" x14ac:dyDescent="0.25">
      <c r="A14" s="15" t="str">
        <f t="shared" si="4"/>
        <v xml:space="preserve"> Hilton Hotel bali</v>
      </c>
      <c r="B14" s="46" t="str">
        <f t="shared" si="5"/>
        <v/>
      </c>
      <c r="C14" s="46" t="str">
        <f t="shared" si="5"/>
        <v/>
      </c>
      <c r="D14" s="46" t="str">
        <f t="shared" si="5"/>
        <v/>
      </c>
      <c r="E14" s="46" t="str">
        <f t="shared" si="5"/>
        <v/>
      </c>
      <c r="F14" s="46" t="str">
        <f t="shared" si="5"/>
        <v/>
      </c>
      <c r="G14" s="46" t="str">
        <f t="shared" si="5"/>
        <v/>
      </c>
      <c r="H14" s="46" t="str">
        <f t="shared" si="5"/>
        <v/>
      </c>
      <c r="I14" s="46" t="str">
        <f t="shared" si="5"/>
        <v/>
      </c>
      <c r="J14" s="46" t="str">
        <f t="shared" si="5"/>
        <v/>
      </c>
      <c r="K14" s="46" t="str">
        <f t="shared" si="5"/>
        <v/>
      </c>
      <c r="L14" s="46" t="str">
        <f t="shared" si="5"/>
        <v/>
      </c>
      <c r="M14" s="46" t="str">
        <f t="shared" si="5"/>
        <v/>
      </c>
      <c r="N14" s="47">
        <f>SUM(B14:M14)</f>
        <v>0</v>
      </c>
    </row>
    <row r="15" spans="1:14" x14ac:dyDescent="0.25">
      <c r="A15" s="15" t="str">
        <f t="shared" si="4"/>
        <v xml:space="preserve"> Club Med Hotel Bali</v>
      </c>
      <c r="B15" s="46" t="str">
        <f t="shared" si="5"/>
        <v/>
      </c>
      <c r="C15" s="46" t="str">
        <f t="shared" si="5"/>
        <v/>
      </c>
      <c r="D15" s="46" t="str">
        <f t="shared" si="5"/>
        <v/>
      </c>
      <c r="E15" s="46" t="str">
        <f t="shared" si="5"/>
        <v/>
      </c>
      <c r="F15" s="46" t="str">
        <f t="shared" si="5"/>
        <v/>
      </c>
      <c r="G15" s="46" t="str">
        <f t="shared" si="5"/>
        <v/>
      </c>
      <c r="H15" s="46" t="str">
        <f t="shared" si="5"/>
        <v/>
      </c>
      <c r="I15" s="46" t="str">
        <f t="shared" si="5"/>
        <v/>
      </c>
      <c r="J15" s="46" t="str">
        <f t="shared" si="5"/>
        <v/>
      </c>
      <c r="K15" s="46" t="str">
        <f t="shared" si="5"/>
        <v/>
      </c>
      <c r="L15" s="46" t="str">
        <f t="shared" si="5"/>
        <v/>
      </c>
      <c r="M15" s="46" t="str">
        <f t="shared" si="5"/>
        <v/>
      </c>
      <c r="N15" s="47">
        <f>SUM(B15:M15)</f>
        <v>0</v>
      </c>
    </row>
    <row r="16" spans="1:14" x14ac:dyDescent="0.25">
      <c r="A16" s="15" t="str">
        <f t="shared" si="4"/>
        <v xml:space="preserve"> Bali Golf Club and Villa</v>
      </c>
      <c r="B16" s="46" t="str">
        <f t="shared" si="5"/>
        <v/>
      </c>
      <c r="C16" s="46" t="str">
        <f t="shared" si="5"/>
        <v/>
      </c>
      <c r="D16" s="46" t="str">
        <f t="shared" si="5"/>
        <v/>
      </c>
      <c r="E16" s="46" t="str">
        <f t="shared" si="5"/>
        <v/>
      </c>
      <c r="F16" s="46" t="str">
        <f t="shared" si="5"/>
        <v/>
      </c>
      <c r="G16" s="46" t="str">
        <f t="shared" si="5"/>
        <v/>
      </c>
      <c r="H16" s="46" t="str">
        <f t="shared" si="5"/>
        <v/>
      </c>
      <c r="I16" s="46" t="str">
        <f t="shared" si="5"/>
        <v/>
      </c>
      <c r="J16" s="46" t="str">
        <f t="shared" si="5"/>
        <v/>
      </c>
      <c r="K16" s="46" t="str">
        <f t="shared" si="5"/>
        <v/>
      </c>
      <c r="L16" s="46" t="str">
        <f t="shared" si="5"/>
        <v/>
      </c>
      <c r="M16" s="46" t="str">
        <f t="shared" si="5"/>
        <v/>
      </c>
      <c r="N16" s="47">
        <f>SUM(B16:M16)</f>
        <v>0</v>
      </c>
    </row>
    <row r="17" spans="1:14" x14ac:dyDescent="0.25">
      <c r="A17" s="15" t="str">
        <f t="shared" si="4"/>
        <v xml:space="preserve"> Hotel Patra Jasa</v>
      </c>
      <c r="B17" s="46" t="str">
        <f t="shared" si="5"/>
        <v/>
      </c>
      <c r="C17" s="46" t="str">
        <f t="shared" si="5"/>
        <v/>
      </c>
      <c r="D17" s="46" t="str">
        <f t="shared" si="5"/>
        <v/>
      </c>
      <c r="E17" s="46" t="str">
        <f t="shared" si="5"/>
        <v/>
      </c>
      <c r="F17" s="46" t="str">
        <f t="shared" si="5"/>
        <v/>
      </c>
      <c r="G17" s="46" t="str">
        <f t="shared" si="5"/>
        <v/>
      </c>
      <c r="H17" s="46" t="str">
        <f t="shared" si="5"/>
        <v/>
      </c>
      <c r="I17" s="46" t="str">
        <f t="shared" si="5"/>
        <v/>
      </c>
      <c r="J17" s="46" t="str">
        <f t="shared" si="5"/>
        <v/>
      </c>
      <c r="K17" s="46" t="str">
        <f t="shared" si="5"/>
        <v/>
      </c>
      <c r="L17" s="46" t="str">
        <f t="shared" si="5"/>
        <v/>
      </c>
      <c r="M17" s="46" t="str">
        <f t="shared" si="5"/>
        <v/>
      </c>
      <c r="N17" s="47">
        <f>SUM(B17:M17)</f>
        <v>0</v>
      </c>
    </row>
    <row r="18" spans="1:14" x14ac:dyDescent="0.25">
      <c r="A18" s="15" t="str">
        <f t="shared" si="4"/>
        <v xml:space="preserve"> Maison Aurelia Sanur</v>
      </c>
      <c r="B18" s="46" t="str">
        <f t="shared" si="5"/>
        <v/>
      </c>
      <c r="C18" s="46" t="str">
        <f t="shared" si="5"/>
        <v/>
      </c>
      <c r="D18" s="46" t="str">
        <f t="shared" si="5"/>
        <v/>
      </c>
      <c r="E18" s="46" t="str">
        <f t="shared" si="5"/>
        <v/>
      </c>
      <c r="F18" s="46" t="str">
        <f t="shared" si="5"/>
        <v/>
      </c>
      <c r="G18" s="46" t="str">
        <f t="shared" si="5"/>
        <v/>
      </c>
      <c r="H18" s="46" t="str">
        <f t="shared" si="5"/>
        <v/>
      </c>
      <c r="I18" s="46" t="str">
        <f t="shared" si="5"/>
        <v/>
      </c>
      <c r="J18" s="46" t="str">
        <f t="shared" si="5"/>
        <v/>
      </c>
      <c r="K18" s="46" t="str">
        <f t="shared" si="5"/>
        <v/>
      </c>
      <c r="L18" s="46" t="str">
        <f t="shared" si="5"/>
        <v/>
      </c>
      <c r="M18" s="46" t="str">
        <f t="shared" si="5"/>
        <v/>
      </c>
      <c r="N18" s="47"/>
    </row>
    <row r="19" spans="1:14" ht="15.75" thickBot="1" x14ac:dyDescent="0.3">
      <c r="A19" s="16"/>
      <c r="B19" s="43">
        <f t="shared" ref="B19:M19" si="6">SUM(B13:B18)</f>
        <v>0</v>
      </c>
      <c r="C19" s="43">
        <f t="shared" si="6"/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4">
        <f>SUM(B19:M19)</f>
        <v>0</v>
      </c>
    </row>
    <row r="20" spans="1:14" x14ac:dyDescent="0.25">
      <c r="A20" s="7" t="str">
        <f>'1'!$A12</f>
        <v>03.Revenue Treatment</v>
      </c>
      <c r="B20" s="12"/>
      <c r="C20" s="12"/>
      <c r="D20" s="12"/>
      <c r="E20" s="12"/>
      <c r="F20" s="12"/>
      <c r="G20" s="12"/>
      <c r="H20" s="12"/>
      <c r="I20" s="12"/>
      <c r="J20" s="13"/>
      <c r="K20" s="13"/>
      <c r="L20" s="13"/>
      <c r="M20" s="13"/>
      <c r="N20" s="14"/>
    </row>
    <row r="21" spans="1:14" x14ac:dyDescent="0.25">
      <c r="A21" s="15" t="str">
        <f t="shared" ref="A21:A26" si="7">A5</f>
        <v xml:space="preserve"> Hotel Ayodya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>
        <f>SUM(B21:M21)</f>
        <v>0</v>
      </c>
    </row>
    <row r="22" spans="1:14" x14ac:dyDescent="0.25">
      <c r="A22" s="15" t="str">
        <f t="shared" si="7"/>
        <v xml:space="preserve"> Hilton Hotel bali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>
        <f>SUM(B22:M22)</f>
        <v>0</v>
      </c>
    </row>
    <row r="23" spans="1:14" x14ac:dyDescent="0.25">
      <c r="A23" s="15" t="str">
        <f t="shared" si="7"/>
        <v xml:space="preserve"> Club Med Hotel Bali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>
        <f>SUM(B23:M23)</f>
        <v>0</v>
      </c>
    </row>
    <row r="24" spans="1:14" x14ac:dyDescent="0.25">
      <c r="A24" s="15" t="str">
        <f t="shared" si="7"/>
        <v xml:space="preserve"> Bali Golf Club and Villa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>
        <f>SUM(B24:M24)</f>
        <v>0</v>
      </c>
    </row>
    <row r="25" spans="1:14" x14ac:dyDescent="0.25">
      <c r="A25" s="15" t="str">
        <f t="shared" si="7"/>
        <v xml:space="preserve"> Hotel Patra Jasa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>
        <f>SUM(B25:M25)</f>
        <v>0</v>
      </c>
    </row>
    <row r="26" spans="1:14" x14ac:dyDescent="0.25">
      <c r="A26" s="15" t="str">
        <f t="shared" si="7"/>
        <v xml:space="preserve"> Maison Aurelia Sanur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7"/>
    </row>
    <row r="27" spans="1:14" ht="15.75" thickBot="1" x14ac:dyDescent="0.3">
      <c r="A27" s="16"/>
      <c r="B27" s="28">
        <f t="shared" ref="B27:M27" si="8">SUM(B21:B26)</f>
        <v>0</v>
      </c>
      <c r="C27" s="28">
        <f t="shared" si="8"/>
        <v>0</v>
      </c>
      <c r="D27" s="28">
        <f t="shared" si="8"/>
        <v>0</v>
      </c>
      <c r="E27" s="28">
        <f t="shared" si="8"/>
        <v>0</v>
      </c>
      <c r="F27" s="28">
        <f t="shared" si="8"/>
        <v>0</v>
      </c>
      <c r="G27" s="28">
        <f t="shared" si="8"/>
        <v>0</v>
      </c>
      <c r="H27" s="28">
        <f t="shared" si="8"/>
        <v>0</v>
      </c>
      <c r="I27" s="28">
        <f t="shared" si="8"/>
        <v>0</v>
      </c>
      <c r="J27" s="28">
        <f t="shared" si="8"/>
        <v>0</v>
      </c>
      <c r="K27" s="28">
        <f t="shared" si="8"/>
        <v>0</v>
      </c>
      <c r="L27" s="28">
        <f t="shared" si="8"/>
        <v>0</v>
      </c>
      <c r="M27" s="28">
        <f t="shared" si="8"/>
        <v>0</v>
      </c>
      <c r="N27" s="29">
        <f>SUM(B27:M27)</f>
        <v>0</v>
      </c>
    </row>
    <row r="28" spans="1:14" x14ac:dyDescent="0.25">
      <c r="A28" s="7" t="str">
        <f>'1'!$A16</f>
        <v>04.Revenue Retail</v>
      </c>
      <c r="B28" s="12"/>
      <c r="C28" s="12"/>
      <c r="D28" s="12"/>
      <c r="E28" s="12"/>
      <c r="F28" s="12"/>
      <c r="G28" s="12"/>
      <c r="H28" s="12"/>
      <c r="I28" s="12"/>
      <c r="J28" s="17"/>
      <c r="K28" s="17"/>
      <c r="L28" s="17"/>
      <c r="M28" s="17"/>
      <c r="N28" s="14"/>
    </row>
    <row r="29" spans="1:14" x14ac:dyDescent="0.25">
      <c r="A29" s="15" t="str">
        <f t="shared" ref="A29:A34" si="9">A5</f>
        <v xml:space="preserve"> Hotel Ayodya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0">
        <f>SUM(B29:M29)</f>
        <v>0</v>
      </c>
    </row>
    <row r="30" spans="1:14" x14ac:dyDescent="0.25">
      <c r="A30" s="15" t="str">
        <f t="shared" si="9"/>
        <v xml:space="preserve"> Hilton Hotel bali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0">
        <f>SUM(B30:M30)</f>
        <v>0</v>
      </c>
    </row>
    <row r="31" spans="1:14" x14ac:dyDescent="0.25">
      <c r="A31" s="15" t="str">
        <f t="shared" si="9"/>
        <v xml:space="preserve"> Club Med Hotel Bali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0">
        <f>SUM(B31:M31)</f>
        <v>0</v>
      </c>
    </row>
    <row r="32" spans="1:14" x14ac:dyDescent="0.25">
      <c r="A32" s="15" t="str">
        <f t="shared" si="9"/>
        <v xml:space="preserve"> Bali Golf Club and Villa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0">
        <f>SUM(B32:M32)</f>
        <v>0</v>
      </c>
    </row>
    <row r="33" spans="1:14" x14ac:dyDescent="0.25">
      <c r="A33" s="15" t="str">
        <f t="shared" si="9"/>
        <v xml:space="preserve"> Hotel Patra Jasa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0">
        <f>SUM(B33:M33)</f>
        <v>0</v>
      </c>
    </row>
    <row r="34" spans="1:14" x14ac:dyDescent="0.25">
      <c r="A34" s="15" t="str">
        <f t="shared" si="9"/>
        <v xml:space="preserve"> Maison Aurelia Sanur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0"/>
    </row>
    <row r="35" spans="1:14" ht="15.75" thickBot="1" x14ac:dyDescent="0.3">
      <c r="A35" s="16"/>
      <c r="B35" s="48">
        <f t="shared" ref="B35:M35" si="10">SUM(B29:B34)</f>
        <v>0</v>
      </c>
      <c r="C35" s="48">
        <f t="shared" si="10"/>
        <v>0</v>
      </c>
      <c r="D35" s="48">
        <f t="shared" si="10"/>
        <v>0</v>
      </c>
      <c r="E35" s="48">
        <f t="shared" si="10"/>
        <v>0</v>
      </c>
      <c r="F35" s="48">
        <f t="shared" si="10"/>
        <v>0</v>
      </c>
      <c r="G35" s="48">
        <f t="shared" si="10"/>
        <v>0</v>
      </c>
      <c r="H35" s="48">
        <f t="shared" si="10"/>
        <v>0</v>
      </c>
      <c r="I35" s="48">
        <f t="shared" si="10"/>
        <v>0</v>
      </c>
      <c r="J35" s="48">
        <f t="shared" si="10"/>
        <v>0</v>
      </c>
      <c r="K35" s="48">
        <f t="shared" si="10"/>
        <v>0</v>
      </c>
      <c r="L35" s="48">
        <f t="shared" si="10"/>
        <v>0</v>
      </c>
      <c r="M35" s="48">
        <f t="shared" si="10"/>
        <v>0</v>
      </c>
      <c r="N35" s="49">
        <f>SUM(B35:M35)</f>
        <v>0</v>
      </c>
    </row>
    <row r="36" spans="1:14" x14ac:dyDescent="0.25">
      <c r="A36" s="7" t="str">
        <f>'1'!$A20</f>
        <v>05.Total Rev Treatment &amp; Retail</v>
      </c>
      <c r="B36" s="19" t="s">
        <v>34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4"/>
    </row>
    <row r="37" spans="1:14" x14ac:dyDescent="0.25">
      <c r="A37" s="15" t="str">
        <f t="shared" ref="A37:A42" si="11">A5</f>
        <v xml:space="preserve"> Hotel Ayodya</v>
      </c>
      <c r="B37" s="30">
        <f t="shared" ref="B37:M42" si="12">+B29+B21</f>
        <v>0</v>
      </c>
      <c r="C37" s="30">
        <f t="shared" si="12"/>
        <v>0</v>
      </c>
      <c r="D37" s="30">
        <f t="shared" si="12"/>
        <v>0</v>
      </c>
      <c r="E37" s="30">
        <f t="shared" si="12"/>
        <v>0</v>
      </c>
      <c r="F37" s="30">
        <f t="shared" si="12"/>
        <v>0</v>
      </c>
      <c r="G37" s="30">
        <f t="shared" si="12"/>
        <v>0</v>
      </c>
      <c r="H37" s="30">
        <f t="shared" si="12"/>
        <v>0</v>
      </c>
      <c r="I37" s="30">
        <f t="shared" si="12"/>
        <v>0</v>
      </c>
      <c r="J37" s="30">
        <f t="shared" si="12"/>
        <v>0</v>
      </c>
      <c r="K37" s="30">
        <f t="shared" si="12"/>
        <v>0</v>
      </c>
      <c r="L37" s="30">
        <f t="shared" si="12"/>
        <v>0</v>
      </c>
      <c r="M37" s="30">
        <f t="shared" si="12"/>
        <v>0</v>
      </c>
      <c r="N37" s="31">
        <f>SUM(B37:M37)</f>
        <v>0</v>
      </c>
    </row>
    <row r="38" spans="1:14" x14ac:dyDescent="0.25">
      <c r="A38" s="15" t="str">
        <f t="shared" si="11"/>
        <v xml:space="preserve"> Hilton Hotel bali</v>
      </c>
      <c r="B38" s="30">
        <f t="shared" si="12"/>
        <v>0</v>
      </c>
      <c r="C38" s="30">
        <f t="shared" si="12"/>
        <v>0</v>
      </c>
      <c r="D38" s="30">
        <f t="shared" si="12"/>
        <v>0</v>
      </c>
      <c r="E38" s="30">
        <f t="shared" si="12"/>
        <v>0</v>
      </c>
      <c r="F38" s="30">
        <f t="shared" si="12"/>
        <v>0</v>
      </c>
      <c r="G38" s="30">
        <f t="shared" si="12"/>
        <v>0</v>
      </c>
      <c r="H38" s="30">
        <f t="shared" si="12"/>
        <v>0</v>
      </c>
      <c r="I38" s="30">
        <f t="shared" si="12"/>
        <v>0</v>
      </c>
      <c r="J38" s="30">
        <f t="shared" si="12"/>
        <v>0</v>
      </c>
      <c r="K38" s="30">
        <f t="shared" si="12"/>
        <v>0</v>
      </c>
      <c r="L38" s="30">
        <f t="shared" si="12"/>
        <v>0</v>
      </c>
      <c r="M38" s="30">
        <f t="shared" si="12"/>
        <v>0</v>
      </c>
      <c r="N38" s="31">
        <f>SUM(B38:M38)</f>
        <v>0</v>
      </c>
    </row>
    <row r="39" spans="1:14" x14ac:dyDescent="0.25">
      <c r="A39" s="15" t="str">
        <f t="shared" si="11"/>
        <v xml:space="preserve"> Club Med Hotel Bali</v>
      </c>
      <c r="B39" s="30">
        <f t="shared" si="12"/>
        <v>0</v>
      </c>
      <c r="C39" s="30">
        <f t="shared" si="12"/>
        <v>0</v>
      </c>
      <c r="D39" s="30">
        <f t="shared" si="12"/>
        <v>0</v>
      </c>
      <c r="E39" s="30">
        <f t="shared" si="12"/>
        <v>0</v>
      </c>
      <c r="F39" s="30">
        <f t="shared" si="12"/>
        <v>0</v>
      </c>
      <c r="G39" s="30">
        <f t="shared" si="12"/>
        <v>0</v>
      </c>
      <c r="H39" s="30">
        <f t="shared" si="12"/>
        <v>0</v>
      </c>
      <c r="I39" s="30">
        <f t="shared" si="12"/>
        <v>0</v>
      </c>
      <c r="J39" s="30">
        <f t="shared" si="12"/>
        <v>0</v>
      </c>
      <c r="K39" s="30">
        <f t="shared" si="12"/>
        <v>0</v>
      </c>
      <c r="L39" s="30">
        <f t="shared" si="12"/>
        <v>0</v>
      </c>
      <c r="M39" s="30">
        <f t="shared" si="12"/>
        <v>0</v>
      </c>
      <c r="N39" s="31">
        <f>SUM(B39:M39)</f>
        <v>0</v>
      </c>
    </row>
    <row r="40" spans="1:14" x14ac:dyDescent="0.25">
      <c r="A40" s="15" t="str">
        <f t="shared" si="11"/>
        <v xml:space="preserve"> Bali Golf Club and Villa</v>
      </c>
      <c r="B40" s="30">
        <f t="shared" si="12"/>
        <v>0</v>
      </c>
      <c r="C40" s="30">
        <f t="shared" si="12"/>
        <v>0</v>
      </c>
      <c r="D40" s="30">
        <f t="shared" si="12"/>
        <v>0</v>
      </c>
      <c r="E40" s="30">
        <f t="shared" si="12"/>
        <v>0</v>
      </c>
      <c r="F40" s="30">
        <f t="shared" si="12"/>
        <v>0</v>
      </c>
      <c r="G40" s="30">
        <f t="shared" si="12"/>
        <v>0</v>
      </c>
      <c r="H40" s="30">
        <f t="shared" si="12"/>
        <v>0</v>
      </c>
      <c r="I40" s="30">
        <f t="shared" si="12"/>
        <v>0</v>
      </c>
      <c r="J40" s="30">
        <f t="shared" si="12"/>
        <v>0</v>
      </c>
      <c r="K40" s="30">
        <f t="shared" si="12"/>
        <v>0</v>
      </c>
      <c r="L40" s="30">
        <f t="shared" si="12"/>
        <v>0</v>
      </c>
      <c r="M40" s="30">
        <f t="shared" si="12"/>
        <v>0</v>
      </c>
      <c r="N40" s="31">
        <f>SUM(B40:M40)</f>
        <v>0</v>
      </c>
    </row>
    <row r="41" spans="1:14" x14ac:dyDescent="0.25">
      <c r="A41" s="15" t="str">
        <f t="shared" si="11"/>
        <v xml:space="preserve"> Hotel Patra Jasa</v>
      </c>
      <c r="B41" s="30">
        <f t="shared" si="12"/>
        <v>0</v>
      </c>
      <c r="C41" s="30">
        <f t="shared" si="12"/>
        <v>0</v>
      </c>
      <c r="D41" s="30">
        <f t="shared" si="12"/>
        <v>0</v>
      </c>
      <c r="E41" s="30">
        <f t="shared" si="12"/>
        <v>0</v>
      </c>
      <c r="F41" s="30">
        <f t="shared" si="12"/>
        <v>0</v>
      </c>
      <c r="G41" s="30">
        <f t="shared" si="12"/>
        <v>0</v>
      </c>
      <c r="H41" s="30">
        <f t="shared" si="12"/>
        <v>0</v>
      </c>
      <c r="I41" s="30">
        <f t="shared" si="12"/>
        <v>0</v>
      </c>
      <c r="J41" s="30">
        <f t="shared" si="12"/>
        <v>0</v>
      </c>
      <c r="K41" s="30">
        <f t="shared" si="12"/>
        <v>0</v>
      </c>
      <c r="L41" s="30">
        <f t="shared" si="12"/>
        <v>0</v>
      </c>
      <c r="M41" s="30">
        <f t="shared" si="12"/>
        <v>0</v>
      </c>
      <c r="N41" s="31">
        <f>SUM(B41:M41)</f>
        <v>0</v>
      </c>
    </row>
    <row r="42" spans="1:14" x14ac:dyDescent="0.25">
      <c r="A42" s="15" t="str">
        <f t="shared" si="11"/>
        <v xml:space="preserve"> Maison Aurelia Sanur</v>
      </c>
      <c r="B42" s="30">
        <f t="shared" si="12"/>
        <v>0</v>
      </c>
      <c r="C42" s="30">
        <f t="shared" si="12"/>
        <v>0</v>
      </c>
      <c r="D42" s="30">
        <f t="shared" si="12"/>
        <v>0</v>
      </c>
      <c r="E42" s="30">
        <f t="shared" si="12"/>
        <v>0</v>
      </c>
      <c r="F42" s="30">
        <f t="shared" si="12"/>
        <v>0</v>
      </c>
      <c r="G42" s="30">
        <f t="shared" si="12"/>
        <v>0</v>
      </c>
      <c r="H42" s="30">
        <f t="shared" si="12"/>
        <v>0</v>
      </c>
      <c r="I42" s="30">
        <f t="shared" si="12"/>
        <v>0</v>
      </c>
      <c r="J42" s="30">
        <f t="shared" si="12"/>
        <v>0</v>
      </c>
      <c r="K42" s="30">
        <f t="shared" si="12"/>
        <v>0</v>
      </c>
      <c r="L42" s="30">
        <f t="shared" si="12"/>
        <v>0</v>
      </c>
      <c r="M42" s="30">
        <f t="shared" si="12"/>
        <v>0</v>
      </c>
      <c r="N42" s="31"/>
    </row>
    <row r="43" spans="1:14" ht="15.75" thickBot="1" x14ac:dyDescent="0.3">
      <c r="A43" s="16"/>
      <c r="B43" s="32">
        <f t="shared" ref="B43:M43" si="13">SUM(B37:B41)</f>
        <v>0</v>
      </c>
      <c r="C43" s="32">
        <f t="shared" si="13"/>
        <v>0</v>
      </c>
      <c r="D43" s="32">
        <f t="shared" si="13"/>
        <v>0</v>
      </c>
      <c r="E43" s="32">
        <f t="shared" si="13"/>
        <v>0</v>
      </c>
      <c r="F43" s="32">
        <f t="shared" si="13"/>
        <v>0</v>
      </c>
      <c r="G43" s="32">
        <f t="shared" si="13"/>
        <v>0</v>
      </c>
      <c r="H43" s="32">
        <f t="shared" si="13"/>
        <v>0</v>
      </c>
      <c r="I43" s="32">
        <f t="shared" si="13"/>
        <v>0</v>
      </c>
      <c r="J43" s="32">
        <f t="shared" si="13"/>
        <v>0</v>
      </c>
      <c r="K43" s="32">
        <f t="shared" si="13"/>
        <v>0</v>
      </c>
      <c r="L43" s="32">
        <f t="shared" si="13"/>
        <v>0</v>
      </c>
      <c r="M43" s="32">
        <f t="shared" si="13"/>
        <v>0</v>
      </c>
      <c r="N43" s="33">
        <f>SUM(B43:M43)</f>
        <v>0</v>
      </c>
    </row>
    <row r="44" spans="1:14" x14ac:dyDescent="0.25">
      <c r="A44" s="7" t="str">
        <f>'1'!$A24</f>
        <v>06.No of Guest Treatment</v>
      </c>
      <c r="B44" s="12"/>
      <c r="C44" s="12"/>
      <c r="D44" s="12"/>
      <c r="E44" s="12"/>
      <c r="F44" s="12"/>
      <c r="G44" s="12"/>
      <c r="H44" s="12"/>
      <c r="I44" s="12"/>
      <c r="J44" s="17"/>
      <c r="K44" s="17"/>
      <c r="L44" s="17"/>
      <c r="M44" s="17"/>
      <c r="N44" s="14"/>
    </row>
    <row r="45" spans="1:14" x14ac:dyDescent="0.25">
      <c r="A45" s="15" t="str">
        <f t="shared" ref="A45:A50" si="14">A5</f>
        <v xml:space="preserve"> Hotel Ayodya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27">
        <f>SUM(B45:M45)</f>
        <v>0</v>
      </c>
    </row>
    <row r="46" spans="1:14" x14ac:dyDescent="0.25">
      <c r="A46" s="15" t="str">
        <f t="shared" si="14"/>
        <v xml:space="preserve"> Hilton Hotel bali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27">
        <f>SUM(B46:M46)</f>
        <v>0</v>
      </c>
    </row>
    <row r="47" spans="1:14" x14ac:dyDescent="0.25">
      <c r="A47" s="15" t="str">
        <f t="shared" si="14"/>
        <v xml:space="preserve"> Club Med Hotel Bali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27">
        <f>SUM(B47:M47)</f>
        <v>0</v>
      </c>
    </row>
    <row r="48" spans="1:14" x14ac:dyDescent="0.25">
      <c r="A48" s="15" t="str">
        <f t="shared" si="14"/>
        <v xml:space="preserve"> Bali Golf Club and Villa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27">
        <f>SUM(B48:M48)</f>
        <v>0</v>
      </c>
    </row>
    <row r="49" spans="1:14" x14ac:dyDescent="0.25">
      <c r="A49" s="15" t="str">
        <f t="shared" si="14"/>
        <v xml:space="preserve"> Hotel Patra Jasa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27">
        <f>SUM(B49:M49)</f>
        <v>0</v>
      </c>
    </row>
    <row r="50" spans="1:14" x14ac:dyDescent="0.25">
      <c r="A50" s="15" t="str">
        <f t="shared" si="14"/>
        <v xml:space="preserve"> Maison Aurelia Sanur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27"/>
    </row>
    <row r="51" spans="1:14" ht="15.75" thickBot="1" x14ac:dyDescent="0.3">
      <c r="A51" s="16"/>
      <c r="B51" s="28">
        <f t="shared" ref="B51:N51" si="15">SUM(B45:B50)</f>
        <v>0</v>
      </c>
      <c r="C51" s="28">
        <f t="shared" si="15"/>
        <v>0</v>
      </c>
      <c r="D51" s="28">
        <f t="shared" si="15"/>
        <v>0</v>
      </c>
      <c r="E51" s="28">
        <f t="shared" si="15"/>
        <v>0</v>
      </c>
      <c r="F51" s="28">
        <f t="shared" si="15"/>
        <v>0</v>
      </c>
      <c r="G51" s="28">
        <f t="shared" si="15"/>
        <v>0</v>
      </c>
      <c r="H51" s="28">
        <f t="shared" si="15"/>
        <v>0</v>
      </c>
      <c r="I51" s="28">
        <f t="shared" si="15"/>
        <v>0</v>
      </c>
      <c r="J51" s="28">
        <f t="shared" si="15"/>
        <v>0</v>
      </c>
      <c r="K51" s="28">
        <f t="shared" si="15"/>
        <v>0</v>
      </c>
      <c r="L51" s="28">
        <f t="shared" si="15"/>
        <v>0</v>
      </c>
      <c r="M51" s="28">
        <f t="shared" si="15"/>
        <v>0</v>
      </c>
      <c r="N51" s="29">
        <f t="shared" si="15"/>
        <v>0</v>
      </c>
    </row>
    <row r="52" spans="1:14" x14ac:dyDescent="0.25">
      <c r="A52" s="7" t="str">
        <f>'1'!$A28</f>
        <v>07.No of Guest Retail</v>
      </c>
      <c r="B52" s="12"/>
      <c r="C52" s="12"/>
      <c r="D52" s="12"/>
      <c r="E52" s="12"/>
      <c r="F52" s="12"/>
      <c r="G52" s="12"/>
      <c r="H52" s="12"/>
      <c r="I52" s="12"/>
      <c r="J52" s="17"/>
      <c r="K52" s="17"/>
      <c r="L52" s="17"/>
      <c r="M52" s="17"/>
      <c r="N52" s="14"/>
    </row>
    <row r="53" spans="1:14" x14ac:dyDescent="0.25">
      <c r="A53" s="15" t="str">
        <f t="shared" ref="A53:A58" si="16">A5</f>
        <v xml:space="preserve"> Hotel Ayodya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27">
        <f>SUM(B53:M53)</f>
        <v>0</v>
      </c>
    </row>
    <row r="54" spans="1:14" x14ac:dyDescent="0.25">
      <c r="A54" s="15" t="str">
        <f t="shared" si="16"/>
        <v xml:space="preserve"> Hilton Hotel bali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">
        <f>SUM(B54:M54)</f>
        <v>0</v>
      </c>
    </row>
    <row r="55" spans="1:14" x14ac:dyDescent="0.25">
      <c r="A55" s="15" t="str">
        <f t="shared" si="16"/>
        <v xml:space="preserve"> Club Med Hotel Bali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27">
        <f>SUM(B55:M55)</f>
        <v>0</v>
      </c>
    </row>
    <row r="56" spans="1:14" x14ac:dyDescent="0.25">
      <c r="A56" s="15" t="str">
        <f t="shared" si="16"/>
        <v xml:space="preserve"> Bali Golf Club and Villa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27">
        <f>SUM(B56:M56)</f>
        <v>0</v>
      </c>
    </row>
    <row r="57" spans="1:14" x14ac:dyDescent="0.25">
      <c r="A57" s="15" t="str">
        <f t="shared" si="16"/>
        <v xml:space="preserve"> Hotel Patra Jasa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27">
        <f>SUM(B57:M57)</f>
        <v>0</v>
      </c>
    </row>
    <row r="58" spans="1:14" x14ac:dyDescent="0.25">
      <c r="A58" s="15" t="str">
        <f t="shared" si="16"/>
        <v xml:space="preserve"> Maison Aurelia Sanur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27"/>
    </row>
    <row r="59" spans="1:14" ht="15.75" thickBot="1" x14ac:dyDescent="0.3">
      <c r="A59" s="16"/>
      <c r="B59" s="28">
        <f t="shared" ref="B59:N59" si="17">SUM(B53:B57)</f>
        <v>0</v>
      </c>
      <c r="C59" s="28">
        <f t="shared" si="17"/>
        <v>0</v>
      </c>
      <c r="D59" s="28">
        <f t="shared" si="17"/>
        <v>0</v>
      </c>
      <c r="E59" s="28">
        <f t="shared" si="17"/>
        <v>0</v>
      </c>
      <c r="F59" s="28">
        <f t="shared" si="17"/>
        <v>0</v>
      </c>
      <c r="G59" s="28">
        <f t="shared" si="17"/>
        <v>0</v>
      </c>
      <c r="H59" s="28">
        <f t="shared" si="17"/>
        <v>0</v>
      </c>
      <c r="I59" s="28">
        <f t="shared" si="17"/>
        <v>0</v>
      </c>
      <c r="J59" s="28">
        <f t="shared" si="17"/>
        <v>0</v>
      </c>
      <c r="K59" s="28">
        <f t="shared" si="17"/>
        <v>0</v>
      </c>
      <c r="L59" s="28">
        <f t="shared" si="17"/>
        <v>0</v>
      </c>
      <c r="M59" s="28">
        <f t="shared" si="17"/>
        <v>0</v>
      </c>
      <c r="N59" s="29">
        <f t="shared" si="17"/>
        <v>0</v>
      </c>
    </row>
    <row r="60" spans="1:14" x14ac:dyDescent="0.25">
      <c r="A60" s="7" t="str">
        <f>'1'!$A32</f>
        <v>09.No of Guest Spa</v>
      </c>
      <c r="B60" s="12"/>
      <c r="C60" s="12"/>
      <c r="D60" s="12"/>
      <c r="E60" s="12"/>
      <c r="F60" s="12"/>
      <c r="G60" s="12"/>
      <c r="H60" s="12"/>
      <c r="I60" s="12"/>
      <c r="J60" s="17"/>
      <c r="K60" s="17"/>
      <c r="L60" s="17"/>
      <c r="M60" s="17"/>
      <c r="N60" s="14"/>
    </row>
    <row r="61" spans="1:14" x14ac:dyDescent="0.25">
      <c r="A61" s="15" t="str">
        <f t="shared" ref="A61:A66" si="18">A5</f>
        <v xml:space="preserve"> Hotel Ayodya</v>
      </c>
      <c r="B61" s="35">
        <f>+B53+B45</f>
        <v>0</v>
      </c>
      <c r="C61" s="35">
        <f t="shared" ref="C61:M61" si="19">+C53+C45</f>
        <v>0</v>
      </c>
      <c r="D61" s="35">
        <f t="shared" si="19"/>
        <v>0</v>
      </c>
      <c r="E61" s="35">
        <f t="shared" si="19"/>
        <v>0</v>
      </c>
      <c r="F61" s="35">
        <f t="shared" si="19"/>
        <v>0</v>
      </c>
      <c r="G61" s="35">
        <f t="shared" si="19"/>
        <v>0</v>
      </c>
      <c r="H61" s="35">
        <f t="shared" si="19"/>
        <v>0</v>
      </c>
      <c r="I61" s="35">
        <f t="shared" si="19"/>
        <v>0</v>
      </c>
      <c r="J61" s="35">
        <f t="shared" si="19"/>
        <v>0</v>
      </c>
      <c r="K61" s="35">
        <f t="shared" si="19"/>
        <v>0</v>
      </c>
      <c r="L61" s="35">
        <f t="shared" si="19"/>
        <v>0</v>
      </c>
      <c r="M61" s="35">
        <f t="shared" si="19"/>
        <v>0</v>
      </c>
      <c r="N61" s="27">
        <f>SUM(B61:M61)</f>
        <v>0</v>
      </c>
    </row>
    <row r="62" spans="1:14" x14ac:dyDescent="0.25">
      <c r="A62" s="15" t="str">
        <f t="shared" si="18"/>
        <v xml:space="preserve"> Hilton Hotel bali</v>
      </c>
      <c r="B62" s="35">
        <f t="shared" ref="B62:M62" si="20">+B54+B46</f>
        <v>0</v>
      </c>
      <c r="C62" s="35">
        <f t="shared" si="20"/>
        <v>0</v>
      </c>
      <c r="D62" s="35">
        <f t="shared" si="20"/>
        <v>0</v>
      </c>
      <c r="E62" s="35">
        <f t="shared" si="20"/>
        <v>0</v>
      </c>
      <c r="F62" s="35">
        <f t="shared" si="20"/>
        <v>0</v>
      </c>
      <c r="G62" s="35">
        <f t="shared" si="20"/>
        <v>0</v>
      </c>
      <c r="H62" s="35">
        <f t="shared" si="20"/>
        <v>0</v>
      </c>
      <c r="I62" s="35">
        <f t="shared" si="20"/>
        <v>0</v>
      </c>
      <c r="J62" s="35">
        <f t="shared" si="20"/>
        <v>0</v>
      </c>
      <c r="K62" s="35">
        <f t="shared" si="20"/>
        <v>0</v>
      </c>
      <c r="L62" s="35">
        <f t="shared" si="20"/>
        <v>0</v>
      </c>
      <c r="M62" s="35">
        <f t="shared" si="20"/>
        <v>0</v>
      </c>
      <c r="N62" s="27">
        <f>SUM(B62:M62)</f>
        <v>0</v>
      </c>
    </row>
    <row r="63" spans="1:14" x14ac:dyDescent="0.25">
      <c r="A63" s="15" t="str">
        <f t="shared" si="18"/>
        <v xml:space="preserve"> Club Med Hotel Bali</v>
      </c>
      <c r="B63" s="35">
        <f t="shared" ref="B63:M63" si="21">+B55+B47</f>
        <v>0</v>
      </c>
      <c r="C63" s="35">
        <f t="shared" si="21"/>
        <v>0</v>
      </c>
      <c r="D63" s="35">
        <f t="shared" si="21"/>
        <v>0</v>
      </c>
      <c r="E63" s="35">
        <f t="shared" si="21"/>
        <v>0</v>
      </c>
      <c r="F63" s="35">
        <f t="shared" si="21"/>
        <v>0</v>
      </c>
      <c r="G63" s="35">
        <f t="shared" si="21"/>
        <v>0</v>
      </c>
      <c r="H63" s="35">
        <f t="shared" si="21"/>
        <v>0</v>
      </c>
      <c r="I63" s="35">
        <f t="shared" si="21"/>
        <v>0</v>
      </c>
      <c r="J63" s="35">
        <f t="shared" si="21"/>
        <v>0</v>
      </c>
      <c r="K63" s="35">
        <f t="shared" si="21"/>
        <v>0</v>
      </c>
      <c r="L63" s="35">
        <f t="shared" si="21"/>
        <v>0</v>
      </c>
      <c r="M63" s="35">
        <f t="shared" si="21"/>
        <v>0</v>
      </c>
      <c r="N63" s="27">
        <f>SUM(B63:M63)</f>
        <v>0</v>
      </c>
    </row>
    <row r="64" spans="1:14" x14ac:dyDescent="0.25">
      <c r="A64" s="15" t="str">
        <f t="shared" si="18"/>
        <v xml:space="preserve"> Bali Golf Club and Villa</v>
      </c>
      <c r="B64" s="35">
        <f t="shared" ref="B64:M64" si="22">+B56+B48</f>
        <v>0</v>
      </c>
      <c r="C64" s="35">
        <f t="shared" si="22"/>
        <v>0</v>
      </c>
      <c r="D64" s="35">
        <f t="shared" si="22"/>
        <v>0</v>
      </c>
      <c r="E64" s="35">
        <f t="shared" si="22"/>
        <v>0</v>
      </c>
      <c r="F64" s="35">
        <f t="shared" si="22"/>
        <v>0</v>
      </c>
      <c r="G64" s="35">
        <f t="shared" si="22"/>
        <v>0</v>
      </c>
      <c r="H64" s="35">
        <f t="shared" si="22"/>
        <v>0</v>
      </c>
      <c r="I64" s="35">
        <f t="shared" si="22"/>
        <v>0</v>
      </c>
      <c r="J64" s="35">
        <f t="shared" si="22"/>
        <v>0</v>
      </c>
      <c r="K64" s="35">
        <f t="shared" si="22"/>
        <v>0</v>
      </c>
      <c r="L64" s="35">
        <f t="shared" si="22"/>
        <v>0</v>
      </c>
      <c r="M64" s="35">
        <f t="shared" si="22"/>
        <v>0</v>
      </c>
      <c r="N64" s="27">
        <f>SUM(B64:M64)</f>
        <v>0</v>
      </c>
    </row>
    <row r="65" spans="1:14" x14ac:dyDescent="0.25">
      <c r="A65" s="15" t="str">
        <f t="shared" si="18"/>
        <v xml:space="preserve"> Hotel Patra Jasa</v>
      </c>
      <c r="B65" s="35">
        <f t="shared" ref="B65:M65" si="23">+B57+B49</f>
        <v>0</v>
      </c>
      <c r="C65" s="35">
        <f t="shared" si="23"/>
        <v>0</v>
      </c>
      <c r="D65" s="35">
        <f t="shared" si="23"/>
        <v>0</v>
      </c>
      <c r="E65" s="35">
        <f t="shared" si="23"/>
        <v>0</v>
      </c>
      <c r="F65" s="35">
        <f t="shared" si="23"/>
        <v>0</v>
      </c>
      <c r="G65" s="35">
        <f t="shared" si="23"/>
        <v>0</v>
      </c>
      <c r="H65" s="35">
        <f t="shared" si="23"/>
        <v>0</v>
      </c>
      <c r="I65" s="35">
        <f t="shared" si="23"/>
        <v>0</v>
      </c>
      <c r="J65" s="35">
        <f t="shared" si="23"/>
        <v>0</v>
      </c>
      <c r="K65" s="35">
        <f t="shared" si="23"/>
        <v>0</v>
      </c>
      <c r="L65" s="35">
        <f t="shared" si="23"/>
        <v>0</v>
      </c>
      <c r="M65" s="35">
        <f t="shared" si="23"/>
        <v>0</v>
      </c>
      <c r="N65" s="27">
        <f>SUM(B65:M65)</f>
        <v>0</v>
      </c>
    </row>
    <row r="66" spans="1:14" x14ac:dyDescent="0.25">
      <c r="A66" s="15" t="str">
        <f t="shared" si="18"/>
        <v xml:space="preserve"> Maison Aurelia Sanur</v>
      </c>
      <c r="B66" s="35">
        <f t="shared" ref="B66:M66" si="24">+B58+B50</f>
        <v>0</v>
      </c>
      <c r="C66" s="35">
        <f t="shared" si="24"/>
        <v>0</v>
      </c>
      <c r="D66" s="35">
        <f t="shared" si="24"/>
        <v>0</v>
      </c>
      <c r="E66" s="35">
        <f t="shared" si="24"/>
        <v>0</v>
      </c>
      <c r="F66" s="35">
        <f t="shared" si="24"/>
        <v>0</v>
      </c>
      <c r="G66" s="35">
        <f t="shared" si="24"/>
        <v>0</v>
      </c>
      <c r="H66" s="35">
        <f t="shared" si="24"/>
        <v>0</v>
      </c>
      <c r="I66" s="35">
        <f t="shared" si="24"/>
        <v>0</v>
      </c>
      <c r="J66" s="35">
        <f t="shared" si="24"/>
        <v>0</v>
      </c>
      <c r="K66" s="35">
        <f t="shared" si="24"/>
        <v>0</v>
      </c>
      <c r="L66" s="35">
        <f t="shared" si="24"/>
        <v>0</v>
      </c>
      <c r="M66" s="35">
        <f t="shared" si="24"/>
        <v>0</v>
      </c>
      <c r="N66" s="27"/>
    </row>
    <row r="67" spans="1:14" ht="15.75" thickBot="1" x14ac:dyDescent="0.3">
      <c r="A67" s="20"/>
      <c r="B67" s="28">
        <f t="shared" ref="B67:N67" si="25">SUM(B61:B65)</f>
        <v>0</v>
      </c>
      <c r="C67" s="28">
        <f t="shared" si="25"/>
        <v>0</v>
      </c>
      <c r="D67" s="28">
        <f t="shared" si="25"/>
        <v>0</v>
      </c>
      <c r="E67" s="28">
        <f t="shared" si="25"/>
        <v>0</v>
      </c>
      <c r="F67" s="28">
        <f t="shared" si="25"/>
        <v>0</v>
      </c>
      <c r="G67" s="28">
        <f t="shared" si="25"/>
        <v>0</v>
      </c>
      <c r="H67" s="28">
        <f t="shared" si="25"/>
        <v>0</v>
      </c>
      <c r="I67" s="28">
        <f t="shared" si="25"/>
        <v>0</v>
      </c>
      <c r="J67" s="28">
        <f t="shared" si="25"/>
        <v>0</v>
      </c>
      <c r="K67" s="28">
        <f t="shared" si="25"/>
        <v>0</v>
      </c>
      <c r="L67" s="28">
        <f t="shared" si="25"/>
        <v>0</v>
      </c>
      <c r="M67" s="28">
        <f t="shared" si="25"/>
        <v>0</v>
      </c>
      <c r="N67" s="29">
        <f t="shared" si="25"/>
        <v>0</v>
      </c>
    </row>
    <row r="68" spans="1:14" x14ac:dyDescent="0.25">
      <c r="A68" s="7" t="str">
        <f>'1'!$A36</f>
        <v xml:space="preserve">10.Capture Rates Treatment </v>
      </c>
      <c r="B68" s="21" t="s">
        <v>32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5"/>
    </row>
    <row r="69" spans="1:14" x14ac:dyDescent="0.25">
      <c r="A69" s="15" t="str">
        <f t="shared" ref="A69:A74" si="26">A5</f>
        <v xml:space="preserve"> Hotel Ayodya</v>
      </c>
      <c r="B69" s="22" t="str">
        <f t="shared" ref="B69:M74" si="27">+IF(B85&gt;0,B45/B85,"")</f>
        <v/>
      </c>
      <c r="C69" s="22" t="str">
        <f t="shared" si="27"/>
        <v/>
      </c>
      <c r="D69" s="22" t="str">
        <f t="shared" si="27"/>
        <v/>
      </c>
      <c r="E69" s="22" t="str">
        <f t="shared" si="27"/>
        <v/>
      </c>
      <c r="F69" s="22" t="str">
        <f t="shared" si="27"/>
        <v/>
      </c>
      <c r="G69" s="22" t="str">
        <f t="shared" si="27"/>
        <v/>
      </c>
      <c r="H69" s="22" t="str">
        <f t="shared" si="27"/>
        <v/>
      </c>
      <c r="I69" s="22" t="str">
        <f t="shared" si="27"/>
        <v/>
      </c>
      <c r="J69" s="22" t="str">
        <f t="shared" si="27"/>
        <v/>
      </c>
      <c r="K69" s="22" t="str">
        <f t="shared" si="27"/>
        <v/>
      </c>
      <c r="L69" s="22" t="str">
        <f t="shared" si="27"/>
        <v/>
      </c>
      <c r="M69" s="22" t="str">
        <f t="shared" si="27"/>
        <v/>
      </c>
      <c r="N69" s="23">
        <f>SUM(B69:M69)</f>
        <v>0</v>
      </c>
    </row>
    <row r="70" spans="1:14" x14ac:dyDescent="0.25">
      <c r="A70" s="15" t="str">
        <f t="shared" si="26"/>
        <v xml:space="preserve"> Hilton Hotel bali</v>
      </c>
      <c r="B70" s="22" t="str">
        <f t="shared" si="27"/>
        <v/>
      </c>
      <c r="C70" s="22" t="str">
        <f t="shared" si="27"/>
        <v/>
      </c>
      <c r="D70" s="22" t="str">
        <f t="shared" si="27"/>
        <v/>
      </c>
      <c r="E70" s="22" t="str">
        <f t="shared" si="27"/>
        <v/>
      </c>
      <c r="F70" s="22" t="str">
        <f t="shared" si="27"/>
        <v/>
      </c>
      <c r="G70" s="22" t="str">
        <f t="shared" si="27"/>
        <v/>
      </c>
      <c r="H70" s="22" t="str">
        <f t="shared" si="27"/>
        <v/>
      </c>
      <c r="I70" s="22" t="str">
        <f t="shared" si="27"/>
        <v/>
      </c>
      <c r="J70" s="22" t="str">
        <f t="shared" si="27"/>
        <v/>
      </c>
      <c r="K70" s="22" t="str">
        <f t="shared" si="27"/>
        <v/>
      </c>
      <c r="L70" s="22" t="str">
        <f t="shared" si="27"/>
        <v/>
      </c>
      <c r="M70" s="22" t="str">
        <f t="shared" si="27"/>
        <v/>
      </c>
      <c r="N70" s="23">
        <f>SUM(B70:M70)</f>
        <v>0</v>
      </c>
    </row>
    <row r="71" spans="1:14" x14ac:dyDescent="0.25">
      <c r="A71" s="15" t="str">
        <f t="shared" si="26"/>
        <v xml:space="preserve"> Club Med Hotel Bali</v>
      </c>
      <c r="B71" s="22" t="str">
        <f t="shared" si="27"/>
        <v/>
      </c>
      <c r="C71" s="22" t="str">
        <f t="shared" si="27"/>
        <v/>
      </c>
      <c r="D71" s="22" t="str">
        <f t="shared" si="27"/>
        <v/>
      </c>
      <c r="E71" s="22" t="str">
        <f t="shared" si="27"/>
        <v/>
      </c>
      <c r="F71" s="22" t="str">
        <f t="shared" si="27"/>
        <v/>
      </c>
      <c r="G71" s="22" t="str">
        <f t="shared" si="27"/>
        <v/>
      </c>
      <c r="H71" s="22" t="str">
        <f t="shared" si="27"/>
        <v/>
      </c>
      <c r="I71" s="22" t="str">
        <f t="shared" si="27"/>
        <v/>
      </c>
      <c r="J71" s="22" t="str">
        <f t="shared" si="27"/>
        <v/>
      </c>
      <c r="K71" s="22" t="str">
        <f t="shared" si="27"/>
        <v/>
      </c>
      <c r="L71" s="22" t="str">
        <f t="shared" si="27"/>
        <v/>
      </c>
      <c r="M71" s="22" t="str">
        <f t="shared" si="27"/>
        <v/>
      </c>
      <c r="N71" s="23">
        <f>SUM(B71:M71)</f>
        <v>0</v>
      </c>
    </row>
    <row r="72" spans="1:14" x14ac:dyDescent="0.25">
      <c r="A72" s="15" t="str">
        <f t="shared" si="26"/>
        <v xml:space="preserve"> Bali Golf Club and Villa</v>
      </c>
      <c r="B72" s="22" t="str">
        <f t="shared" si="27"/>
        <v/>
      </c>
      <c r="C72" s="22" t="str">
        <f t="shared" si="27"/>
        <v/>
      </c>
      <c r="D72" s="22" t="str">
        <f t="shared" si="27"/>
        <v/>
      </c>
      <c r="E72" s="22" t="str">
        <f t="shared" si="27"/>
        <v/>
      </c>
      <c r="F72" s="22" t="str">
        <f t="shared" si="27"/>
        <v/>
      </c>
      <c r="G72" s="22" t="str">
        <f t="shared" si="27"/>
        <v/>
      </c>
      <c r="H72" s="22" t="str">
        <f t="shared" si="27"/>
        <v/>
      </c>
      <c r="I72" s="22" t="str">
        <f t="shared" si="27"/>
        <v/>
      </c>
      <c r="J72" s="22" t="str">
        <f t="shared" si="27"/>
        <v/>
      </c>
      <c r="K72" s="22" t="str">
        <f t="shared" si="27"/>
        <v/>
      </c>
      <c r="L72" s="22" t="str">
        <f t="shared" si="27"/>
        <v/>
      </c>
      <c r="M72" s="22" t="str">
        <f t="shared" si="27"/>
        <v/>
      </c>
      <c r="N72" s="23">
        <f>SUM(B72:M72)</f>
        <v>0</v>
      </c>
    </row>
    <row r="73" spans="1:14" x14ac:dyDescent="0.25">
      <c r="A73" s="15" t="str">
        <f t="shared" si="26"/>
        <v xml:space="preserve"> Hotel Patra Jasa</v>
      </c>
      <c r="B73" s="22" t="str">
        <f t="shared" si="27"/>
        <v/>
      </c>
      <c r="C73" s="22" t="str">
        <f t="shared" si="27"/>
        <v/>
      </c>
      <c r="D73" s="22" t="str">
        <f t="shared" si="27"/>
        <v/>
      </c>
      <c r="E73" s="22" t="str">
        <f t="shared" si="27"/>
        <v/>
      </c>
      <c r="F73" s="22" t="str">
        <f t="shared" si="27"/>
        <v/>
      </c>
      <c r="G73" s="22" t="str">
        <f t="shared" si="27"/>
        <v/>
      </c>
      <c r="H73" s="22" t="str">
        <f t="shared" si="27"/>
        <v/>
      </c>
      <c r="I73" s="22" t="str">
        <f t="shared" si="27"/>
        <v/>
      </c>
      <c r="J73" s="22" t="str">
        <f t="shared" si="27"/>
        <v/>
      </c>
      <c r="K73" s="22" t="str">
        <f t="shared" si="27"/>
        <v/>
      </c>
      <c r="L73" s="22" t="str">
        <f t="shared" si="27"/>
        <v/>
      </c>
      <c r="M73" s="22" t="str">
        <f t="shared" si="27"/>
        <v/>
      </c>
      <c r="N73" s="23">
        <f>SUM(B73:M73)</f>
        <v>0</v>
      </c>
    </row>
    <row r="74" spans="1:14" x14ac:dyDescent="0.25">
      <c r="A74" s="15" t="str">
        <f t="shared" si="26"/>
        <v xml:space="preserve"> Maison Aurelia Sanur</v>
      </c>
      <c r="B74" s="22" t="str">
        <f t="shared" si="27"/>
        <v/>
      </c>
      <c r="C74" s="22" t="str">
        <f t="shared" si="27"/>
        <v/>
      </c>
      <c r="D74" s="22" t="str">
        <f t="shared" si="27"/>
        <v/>
      </c>
      <c r="E74" s="22" t="str">
        <f t="shared" si="27"/>
        <v/>
      </c>
      <c r="F74" s="22" t="str">
        <f t="shared" si="27"/>
        <v/>
      </c>
      <c r="G74" s="22" t="str">
        <f t="shared" si="27"/>
        <v/>
      </c>
      <c r="H74" s="22" t="str">
        <f t="shared" si="27"/>
        <v/>
      </c>
      <c r="I74" s="22" t="str">
        <f t="shared" si="27"/>
        <v/>
      </c>
      <c r="J74" s="22" t="str">
        <f t="shared" si="27"/>
        <v/>
      </c>
      <c r="K74" s="22" t="str">
        <f t="shared" si="27"/>
        <v/>
      </c>
      <c r="L74" s="22" t="str">
        <f t="shared" si="27"/>
        <v/>
      </c>
      <c r="M74" s="22" t="str">
        <f t="shared" si="27"/>
        <v/>
      </c>
      <c r="N74" s="23"/>
    </row>
    <row r="75" spans="1:14" ht="15.75" thickBot="1" x14ac:dyDescent="0.3">
      <c r="A75" s="16"/>
      <c r="B75" s="24">
        <f t="shared" ref="B75:N75" si="28">SUM(B69:B74)</f>
        <v>0</v>
      </c>
      <c r="C75" s="24">
        <f t="shared" si="28"/>
        <v>0</v>
      </c>
      <c r="D75" s="24">
        <f t="shared" si="28"/>
        <v>0</v>
      </c>
      <c r="E75" s="24">
        <f t="shared" si="28"/>
        <v>0</v>
      </c>
      <c r="F75" s="24">
        <f t="shared" si="28"/>
        <v>0</v>
      </c>
      <c r="G75" s="24">
        <f t="shared" si="28"/>
        <v>0</v>
      </c>
      <c r="H75" s="24">
        <f t="shared" si="28"/>
        <v>0</v>
      </c>
      <c r="I75" s="24">
        <f t="shared" si="28"/>
        <v>0</v>
      </c>
      <c r="J75" s="24">
        <f t="shared" si="28"/>
        <v>0</v>
      </c>
      <c r="K75" s="24">
        <f t="shared" si="28"/>
        <v>0</v>
      </c>
      <c r="L75" s="24">
        <f t="shared" si="28"/>
        <v>0</v>
      </c>
      <c r="M75" s="24">
        <f t="shared" si="28"/>
        <v>0</v>
      </c>
      <c r="N75" s="25">
        <f t="shared" si="28"/>
        <v>0</v>
      </c>
    </row>
    <row r="76" spans="1:14" x14ac:dyDescent="0.25">
      <c r="A76" s="7" t="str">
        <f>'1'!$A40</f>
        <v>11.Capture Rates Retail</v>
      </c>
      <c r="B76" s="21" t="s">
        <v>33</v>
      </c>
      <c r="C76" s="12"/>
      <c r="D76" s="12"/>
      <c r="E76" s="12"/>
      <c r="F76" s="12"/>
      <c r="G76" s="12"/>
      <c r="H76" s="12"/>
      <c r="I76" s="12"/>
      <c r="J76" s="17"/>
      <c r="K76" s="17"/>
      <c r="L76" s="17"/>
      <c r="M76" s="17"/>
      <c r="N76" s="14"/>
    </row>
    <row r="77" spans="1:14" x14ac:dyDescent="0.25">
      <c r="A77" s="15" t="str">
        <f t="shared" ref="A77:A82" si="29">A5</f>
        <v xml:space="preserve"> Hotel Ayodya</v>
      </c>
      <c r="B77" s="22" t="str">
        <f t="shared" ref="B77:M82" si="30">IF(B45&gt;0,B53/B45,"")</f>
        <v/>
      </c>
      <c r="C77" s="22" t="str">
        <f t="shared" si="30"/>
        <v/>
      </c>
      <c r="D77" s="22" t="str">
        <f t="shared" si="30"/>
        <v/>
      </c>
      <c r="E77" s="22" t="str">
        <f t="shared" si="30"/>
        <v/>
      </c>
      <c r="F77" s="22" t="str">
        <f t="shared" si="30"/>
        <v/>
      </c>
      <c r="G77" s="22" t="str">
        <f t="shared" si="30"/>
        <v/>
      </c>
      <c r="H77" s="22" t="str">
        <f t="shared" si="30"/>
        <v/>
      </c>
      <c r="I77" s="22" t="str">
        <f t="shared" si="30"/>
        <v/>
      </c>
      <c r="J77" s="22" t="str">
        <f t="shared" si="30"/>
        <v/>
      </c>
      <c r="K77" s="22" t="str">
        <f t="shared" si="30"/>
        <v/>
      </c>
      <c r="L77" s="22" t="str">
        <f t="shared" si="30"/>
        <v/>
      </c>
      <c r="M77" s="22" t="str">
        <f t="shared" si="30"/>
        <v/>
      </c>
      <c r="N77" s="23">
        <f>SUM(B77:M77)</f>
        <v>0</v>
      </c>
    </row>
    <row r="78" spans="1:14" x14ac:dyDescent="0.25">
      <c r="A78" s="15" t="str">
        <f t="shared" si="29"/>
        <v xml:space="preserve"> Hilton Hotel bali</v>
      </c>
      <c r="B78" s="22" t="str">
        <f t="shared" si="30"/>
        <v/>
      </c>
      <c r="C78" s="22" t="str">
        <f t="shared" si="30"/>
        <v/>
      </c>
      <c r="D78" s="22" t="str">
        <f t="shared" si="30"/>
        <v/>
      </c>
      <c r="E78" s="22" t="str">
        <f t="shared" si="30"/>
        <v/>
      </c>
      <c r="F78" s="22" t="str">
        <f t="shared" si="30"/>
        <v/>
      </c>
      <c r="G78" s="22" t="str">
        <f t="shared" si="30"/>
        <v/>
      </c>
      <c r="H78" s="22" t="str">
        <f t="shared" si="30"/>
        <v/>
      </c>
      <c r="I78" s="22" t="str">
        <f t="shared" si="30"/>
        <v/>
      </c>
      <c r="J78" s="22" t="str">
        <f t="shared" si="30"/>
        <v/>
      </c>
      <c r="K78" s="22" t="str">
        <f t="shared" si="30"/>
        <v/>
      </c>
      <c r="L78" s="22" t="str">
        <f t="shared" si="30"/>
        <v/>
      </c>
      <c r="M78" s="22" t="str">
        <f t="shared" si="30"/>
        <v/>
      </c>
      <c r="N78" s="23">
        <f>SUM(B78:M78)</f>
        <v>0</v>
      </c>
    </row>
    <row r="79" spans="1:14" x14ac:dyDescent="0.25">
      <c r="A79" s="15" t="str">
        <f t="shared" si="29"/>
        <v xml:space="preserve"> Club Med Hotel Bali</v>
      </c>
      <c r="B79" s="22" t="str">
        <f t="shared" si="30"/>
        <v/>
      </c>
      <c r="C79" s="22" t="str">
        <f t="shared" si="30"/>
        <v/>
      </c>
      <c r="D79" s="22" t="str">
        <f t="shared" si="30"/>
        <v/>
      </c>
      <c r="E79" s="22" t="str">
        <f t="shared" si="30"/>
        <v/>
      </c>
      <c r="F79" s="22" t="str">
        <f t="shared" si="30"/>
        <v/>
      </c>
      <c r="G79" s="22" t="str">
        <f t="shared" si="30"/>
        <v/>
      </c>
      <c r="H79" s="22" t="str">
        <f t="shared" si="30"/>
        <v/>
      </c>
      <c r="I79" s="22" t="str">
        <f t="shared" si="30"/>
        <v/>
      </c>
      <c r="J79" s="22" t="str">
        <f t="shared" si="30"/>
        <v/>
      </c>
      <c r="K79" s="22" t="str">
        <f t="shared" si="30"/>
        <v/>
      </c>
      <c r="L79" s="22" t="str">
        <f t="shared" si="30"/>
        <v/>
      </c>
      <c r="M79" s="22" t="str">
        <f t="shared" si="30"/>
        <v/>
      </c>
      <c r="N79" s="23">
        <f>SUM(B79:M79)</f>
        <v>0</v>
      </c>
    </row>
    <row r="80" spans="1:14" x14ac:dyDescent="0.25">
      <c r="A80" s="15" t="str">
        <f t="shared" si="29"/>
        <v xml:space="preserve"> Bali Golf Club and Villa</v>
      </c>
      <c r="B80" s="22" t="str">
        <f t="shared" si="30"/>
        <v/>
      </c>
      <c r="C80" s="22" t="str">
        <f t="shared" si="30"/>
        <v/>
      </c>
      <c r="D80" s="22" t="str">
        <f t="shared" si="30"/>
        <v/>
      </c>
      <c r="E80" s="22" t="str">
        <f t="shared" si="30"/>
        <v/>
      </c>
      <c r="F80" s="22" t="str">
        <f t="shared" si="30"/>
        <v/>
      </c>
      <c r="G80" s="22" t="str">
        <f t="shared" si="30"/>
        <v/>
      </c>
      <c r="H80" s="22" t="str">
        <f t="shared" si="30"/>
        <v/>
      </c>
      <c r="I80" s="22" t="str">
        <f t="shared" si="30"/>
        <v/>
      </c>
      <c r="J80" s="22" t="str">
        <f t="shared" si="30"/>
        <v/>
      </c>
      <c r="K80" s="22" t="str">
        <f t="shared" si="30"/>
        <v/>
      </c>
      <c r="L80" s="22" t="str">
        <f t="shared" si="30"/>
        <v/>
      </c>
      <c r="M80" s="22" t="str">
        <f t="shared" si="30"/>
        <v/>
      </c>
      <c r="N80" s="23">
        <f>SUM(B80:M80)</f>
        <v>0</v>
      </c>
    </row>
    <row r="81" spans="1:14" x14ac:dyDescent="0.25">
      <c r="A81" s="15" t="str">
        <f t="shared" si="29"/>
        <v xml:space="preserve"> Hotel Patra Jasa</v>
      </c>
      <c r="B81" s="22" t="str">
        <f t="shared" si="30"/>
        <v/>
      </c>
      <c r="C81" s="22" t="str">
        <f t="shared" si="30"/>
        <v/>
      </c>
      <c r="D81" s="22" t="str">
        <f t="shared" si="30"/>
        <v/>
      </c>
      <c r="E81" s="22" t="str">
        <f t="shared" si="30"/>
        <v/>
      </c>
      <c r="F81" s="22" t="str">
        <f t="shared" si="30"/>
        <v/>
      </c>
      <c r="G81" s="22" t="str">
        <f t="shared" si="30"/>
        <v/>
      </c>
      <c r="H81" s="22" t="str">
        <f t="shared" si="30"/>
        <v/>
      </c>
      <c r="I81" s="22" t="str">
        <f t="shared" si="30"/>
        <v/>
      </c>
      <c r="J81" s="22" t="str">
        <f t="shared" si="30"/>
        <v/>
      </c>
      <c r="K81" s="22" t="str">
        <f t="shared" si="30"/>
        <v/>
      </c>
      <c r="L81" s="22" t="str">
        <f t="shared" si="30"/>
        <v/>
      </c>
      <c r="M81" s="22" t="str">
        <f t="shared" si="30"/>
        <v/>
      </c>
      <c r="N81" s="23">
        <f>SUM(B81:M81)</f>
        <v>0</v>
      </c>
    </row>
    <row r="82" spans="1:14" x14ac:dyDescent="0.25">
      <c r="A82" s="15" t="str">
        <f t="shared" si="29"/>
        <v xml:space="preserve"> Maison Aurelia Sanur</v>
      </c>
      <c r="B82" s="22" t="str">
        <f t="shared" si="30"/>
        <v/>
      </c>
      <c r="C82" s="22" t="str">
        <f t="shared" si="30"/>
        <v/>
      </c>
      <c r="D82" s="22" t="str">
        <f t="shared" si="30"/>
        <v/>
      </c>
      <c r="E82" s="22" t="str">
        <f t="shared" si="30"/>
        <v/>
      </c>
      <c r="F82" s="22" t="str">
        <f t="shared" si="30"/>
        <v/>
      </c>
      <c r="G82" s="22" t="str">
        <f t="shared" si="30"/>
        <v/>
      </c>
      <c r="H82" s="22" t="str">
        <f t="shared" si="30"/>
        <v/>
      </c>
      <c r="I82" s="22" t="str">
        <f t="shared" si="30"/>
        <v/>
      </c>
      <c r="J82" s="22" t="str">
        <f t="shared" si="30"/>
        <v/>
      </c>
      <c r="K82" s="22" t="str">
        <f t="shared" si="30"/>
        <v/>
      </c>
      <c r="L82" s="22" t="str">
        <f t="shared" si="30"/>
        <v/>
      </c>
      <c r="M82" s="22" t="str">
        <f t="shared" si="30"/>
        <v/>
      </c>
      <c r="N82" s="23"/>
    </row>
    <row r="83" spans="1:14" ht="15.75" thickBot="1" x14ac:dyDescent="0.3">
      <c r="A83" s="16"/>
      <c r="B83" s="24">
        <f t="shared" ref="B83:M83" si="31">SUM(B77:B82)</f>
        <v>0</v>
      </c>
      <c r="C83" s="24">
        <f t="shared" si="31"/>
        <v>0</v>
      </c>
      <c r="D83" s="24">
        <f t="shared" si="31"/>
        <v>0</v>
      </c>
      <c r="E83" s="24">
        <f t="shared" si="31"/>
        <v>0</v>
      </c>
      <c r="F83" s="24">
        <f t="shared" si="31"/>
        <v>0</v>
      </c>
      <c r="G83" s="24">
        <f t="shared" si="31"/>
        <v>0</v>
      </c>
      <c r="H83" s="24">
        <f t="shared" si="31"/>
        <v>0</v>
      </c>
      <c r="I83" s="24">
        <f t="shared" si="31"/>
        <v>0</v>
      </c>
      <c r="J83" s="24">
        <f t="shared" si="31"/>
        <v>0</v>
      </c>
      <c r="K83" s="24">
        <f t="shared" si="31"/>
        <v>0</v>
      </c>
      <c r="L83" s="24">
        <f t="shared" si="31"/>
        <v>0</v>
      </c>
      <c r="M83" s="24">
        <f t="shared" si="31"/>
        <v>0</v>
      </c>
      <c r="N83" s="25">
        <f>SUM(B83:M83)</f>
        <v>0</v>
      </c>
    </row>
    <row r="84" spans="1:14" x14ac:dyDescent="0.25">
      <c r="A84" s="7" t="str">
        <f>'1'!$A44</f>
        <v>12.No of Hotel Guest</v>
      </c>
      <c r="B84" s="12"/>
      <c r="C84" s="12"/>
      <c r="D84" s="12"/>
      <c r="E84" s="12"/>
      <c r="F84" s="12"/>
      <c r="G84" s="12"/>
      <c r="H84" s="12"/>
      <c r="I84" s="12"/>
      <c r="J84" s="17"/>
      <c r="K84" s="17"/>
      <c r="L84" s="17"/>
      <c r="M84" s="17"/>
      <c r="N84" s="14"/>
    </row>
    <row r="85" spans="1:14" x14ac:dyDescent="0.25">
      <c r="A85" s="15" t="str">
        <f t="shared" ref="A85:A90" si="32">A5</f>
        <v xml:space="preserve"> Hotel Ayodya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27">
        <f>SUM(B85:M85)</f>
        <v>0</v>
      </c>
    </row>
    <row r="86" spans="1:14" x14ac:dyDescent="0.25">
      <c r="A86" s="15" t="str">
        <f t="shared" si="32"/>
        <v xml:space="preserve"> Hilton Hotel bali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27">
        <f>SUM(B86:M86)</f>
        <v>0</v>
      </c>
    </row>
    <row r="87" spans="1:14" x14ac:dyDescent="0.25">
      <c r="A87" s="15" t="str">
        <f t="shared" si="32"/>
        <v xml:space="preserve"> Club Med Hotel Bali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7">
        <f>SUM(B87:M87)</f>
        <v>0</v>
      </c>
    </row>
    <row r="88" spans="1:14" x14ac:dyDescent="0.25">
      <c r="A88" s="15" t="str">
        <f t="shared" si="32"/>
        <v xml:space="preserve"> Bali Golf Club and Villa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7">
        <f>SUM(B88:M88)</f>
        <v>0</v>
      </c>
    </row>
    <row r="89" spans="1:14" x14ac:dyDescent="0.25">
      <c r="A89" s="15" t="str">
        <f t="shared" si="32"/>
        <v xml:space="preserve"> Hotel Patra Jasa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27">
        <f>SUM(B89:M89)</f>
        <v>0</v>
      </c>
    </row>
    <row r="90" spans="1:14" x14ac:dyDescent="0.25">
      <c r="A90" s="15" t="str">
        <f t="shared" si="32"/>
        <v xml:space="preserve"> Maison Aurelia Sanur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27"/>
    </row>
    <row r="91" spans="1:14" ht="15.75" thickBot="1" x14ac:dyDescent="0.3">
      <c r="A91" s="16"/>
      <c r="B91" s="28">
        <f t="shared" ref="B91:N91" si="33">SUM(B85:B90)</f>
        <v>0</v>
      </c>
      <c r="C91" s="28">
        <f t="shared" si="33"/>
        <v>0</v>
      </c>
      <c r="D91" s="28">
        <f t="shared" si="33"/>
        <v>0</v>
      </c>
      <c r="E91" s="28">
        <f t="shared" si="33"/>
        <v>0</v>
      </c>
      <c r="F91" s="28">
        <f t="shared" si="33"/>
        <v>0</v>
      </c>
      <c r="G91" s="28">
        <f t="shared" si="33"/>
        <v>0</v>
      </c>
      <c r="H91" s="28">
        <f t="shared" si="33"/>
        <v>0</v>
      </c>
      <c r="I91" s="28">
        <f t="shared" si="33"/>
        <v>0</v>
      </c>
      <c r="J91" s="28">
        <f t="shared" si="33"/>
        <v>0</v>
      </c>
      <c r="K91" s="28">
        <f t="shared" si="33"/>
        <v>0</v>
      </c>
      <c r="L91" s="28">
        <f t="shared" si="33"/>
        <v>0</v>
      </c>
      <c r="M91" s="28">
        <f t="shared" si="33"/>
        <v>0</v>
      </c>
      <c r="N91" s="29">
        <f t="shared" si="33"/>
        <v>0</v>
      </c>
    </row>
    <row r="92" spans="1:14" x14ac:dyDescent="0.25">
      <c r="A92" s="7" t="str">
        <f>'1'!$A48</f>
        <v>13.Hotel Occupancy</v>
      </c>
      <c r="B92" s="12"/>
      <c r="C92" s="12"/>
      <c r="D92" s="12"/>
      <c r="E92" s="12"/>
      <c r="F92" s="12"/>
      <c r="G92" s="12"/>
      <c r="H92" s="12"/>
      <c r="I92" s="12"/>
      <c r="J92" s="17"/>
      <c r="K92" s="17"/>
      <c r="L92" s="17"/>
      <c r="M92" s="17"/>
      <c r="N92" s="14"/>
    </row>
    <row r="93" spans="1:14" x14ac:dyDescent="0.25">
      <c r="A93" s="15" t="str">
        <f t="shared" ref="A93:A98" si="34">A5</f>
        <v xml:space="preserve"> Hotel Ayodya</v>
      </c>
      <c r="B93" s="42" t="str">
        <f>IF(B101&gt;0,B109/B101,"")</f>
        <v/>
      </c>
      <c r="C93" s="42" t="str">
        <f t="shared" ref="C93:M93" si="35">IF(C101&gt;0,C109/C101,"")</f>
        <v/>
      </c>
      <c r="D93" s="42" t="str">
        <f t="shared" si="35"/>
        <v/>
      </c>
      <c r="E93" s="42" t="str">
        <f t="shared" si="35"/>
        <v/>
      </c>
      <c r="F93" s="42" t="str">
        <f t="shared" si="35"/>
        <v/>
      </c>
      <c r="G93" s="42" t="str">
        <f t="shared" si="35"/>
        <v/>
      </c>
      <c r="H93" s="42" t="str">
        <f t="shared" si="35"/>
        <v/>
      </c>
      <c r="I93" s="42" t="str">
        <f t="shared" si="35"/>
        <v/>
      </c>
      <c r="J93" s="42" t="str">
        <f t="shared" si="35"/>
        <v/>
      </c>
      <c r="K93" s="42" t="str">
        <f t="shared" si="35"/>
        <v/>
      </c>
      <c r="L93" s="42" t="str">
        <f t="shared" si="35"/>
        <v/>
      </c>
      <c r="M93" s="42" t="str">
        <f t="shared" si="35"/>
        <v/>
      </c>
      <c r="N93" s="41">
        <f>SUM(B93:M93)</f>
        <v>0</v>
      </c>
    </row>
    <row r="94" spans="1:14" x14ac:dyDescent="0.25">
      <c r="A94" s="15" t="str">
        <f t="shared" si="34"/>
        <v xml:space="preserve"> Hilton Hotel bali</v>
      </c>
      <c r="B94" s="42" t="str">
        <f t="shared" ref="B94:M99" si="36">IF(B102&gt;0,B110/B102,"")</f>
        <v/>
      </c>
      <c r="C94" s="42" t="str">
        <f t="shared" si="36"/>
        <v/>
      </c>
      <c r="D94" s="42" t="str">
        <f t="shared" si="36"/>
        <v/>
      </c>
      <c r="E94" s="42" t="str">
        <f t="shared" si="36"/>
        <v/>
      </c>
      <c r="F94" s="42" t="str">
        <f t="shared" si="36"/>
        <v/>
      </c>
      <c r="G94" s="42" t="str">
        <f t="shared" si="36"/>
        <v/>
      </c>
      <c r="H94" s="42" t="str">
        <f t="shared" si="36"/>
        <v/>
      </c>
      <c r="I94" s="42" t="str">
        <f t="shared" si="36"/>
        <v/>
      </c>
      <c r="J94" s="42" t="str">
        <f t="shared" si="36"/>
        <v/>
      </c>
      <c r="K94" s="42" t="str">
        <f t="shared" si="36"/>
        <v/>
      </c>
      <c r="L94" s="42" t="str">
        <f t="shared" si="36"/>
        <v/>
      </c>
      <c r="M94" s="42" t="str">
        <f t="shared" si="36"/>
        <v/>
      </c>
      <c r="N94" s="41">
        <f>SUM(B94:M94)</f>
        <v>0</v>
      </c>
    </row>
    <row r="95" spans="1:14" x14ac:dyDescent="0.25">
      <c r="A95" s="15" t="str">
        <f t="shared" si="34"/>
        <v xml:space="preserve"> Club Med Hotel Bali</v>
      </c>
      <c r="B95" s="42" t="str">
        <f t="shared" si="36"/>
        <v/>
      </c>
      <c r="C95" s="42" t="str">
        <f t="shared" si="36"/>
        <v/>
      </c>
      <c r="D95" s="42" t="str">
        <f t="shared" si="36"/>
        <v/>
      </c>
      <c r="E95" s="42" t="str">
        <f t="shared" si="36"/>
        <v/>
      </c>
      <c r="F95" s="42" t="str">
        <f t="shared" si="36"/>
        <v/>
      </c>
      <c r="G95" s="42" t="str">
        <f t="shared" si="36"/>
        <v/>
      </c>
      <c r="H95" s="42" t="str">
        <f t="shared" si="36"/>
        <v/>
      </c>
      <c r="I95" s="42" t="str">
        <f t="shared" si="36"/>
        <v/>
      </c>
      <c r="J95" s="42" t="str">
        <f t="shared" si="36"/>
        <v/>
      </c>
      <c r="K95" s="42" t="str">
        <f t="shared" si="36"/>
        <v/>
      </c>
      <c r="L95" s="42" t="str">
        <f t="shared" si="36"/>
        <v/>
      </c>
      <c r="M95" s="42" t="str">
        <f t="shared" si="36"/>
        <v/>
      </c>
      <c r="N95" s="41">
        <f>SUM(B95:M95)</f>
        <v>0</v>
      </c>
    </row>
    <row r="96" spans="1:14" x14ac:dyDescent="0.25">
      <c r="A96" s="15" t="str">
        <f t="shared" si="34"/>
        <v xml:space="preserve"> Bali Golf Club and Villa</v>
      </c>
      <c r="B96" s="42" t="str">
        <f t="shared" si="36"/>
        <v/>
      </c>
      <c r="C96" s="42" t="str">
        <f t="shared" si="36"/>
        <v/>
      </c>
      <c r="D96" s="42" t="str">
        <f t="shared" si="36"/>
        <v/>
      </c>
      <c r="E96" s="42" t="str">
        <f t="shared" si="36"/>
        <v/>
      </c>
      <c r="F96" s="42" t="str">
        <f t="shared" si="36"/>
        <v/>
      </c>
      <c r="G96" s="42" t="str">
        <f t="shared" si="36"/>
        <v/>
      </c>
      <c r="H96" s="42" t="str">
        <f t="shared" si="36"/>
        <v/>
      </c>
      <c r="I96" s="42" t="str">
        <f t="shared" si="36"/>
        <v/>
      </c>
      <c r="J96" s="42" t="str">
        <f t="shared" si="36"/>
        <v/>
      </c>
      <c r="K96" s="42" t="str">
        <f t="shared" si="36"/>
        <v/>
      </c>
      <c r="L96" s="42" t="str">
        <f t="shared" si="36"/>
        <v/>
      </c>
      <c r="M96" s="42" t="str">
        <f t="shared" si="36"/>
        <v/>
      </c>
      <c r="N96" s="41">
        <f>SUM(B96:M96)</f>
        <v>0</v>
      </c>
    </row>
    <row r="97" spans="1:14" x14ac:dyDescent="0.25">
      <c r="A97" s="15" t="str">
        <f t="shared" si="34"/>
        <v xml:space="preserve"> Hotel Patra Jasa</v>
      </c>
      <c r="B97" s="42" t="str">
        <f t="shared" si="36"/>
        <v/>
      </c>
      <c r="C97" s="42" t="str">
        <f t="shared" si="36"/>
        <v/>
      </c>
      <c r="D97" s="42" t="str">
        <f t="shared" si="36"/>
        <v/>
      </c>
      <c r="E97" s="42" t="str">
        <f t="shared" si="36"/>
        <v/>
      </c>
      <c r="F97" s="42" t="str">
        <f t="shared" si="36"/>
        <v/>
      </c>
      <c r="G97" s="42" t="str">
        <f t="shared" si="36"/>
        <v/>
      </c>
      <c r="H97" s="42" t="str">
        <f t="shared" si="36"/>
        <v/>
      </c>
      <c r="I97" s="42" t="str">
        <f t="shared" si="36"/>
        <v/>
      </c>
      <c r="J97" s="42" t="str">
        <f t="shared" si="36"/>
        <v/>
      </c>
      <c r="K97" s="42" t="str">
        <f t="shared" si="36"/>
        <v/>
      </c>
      <c r="L97" s="42" t="str">
        <f t="shared" si="36"/>
        <v/>
      </c>
      <c r="M97" s="42" t="str">
        <f t="shared" si="36"/>
        <v/>
      </c>
      <c r="N97" s="41">
        <f>SUM(B97:M97)</f>
        <v>0</v>
      </c>
    </row>
    <row r="98" spans="1:14" x14ac:dyDescent="0.25">
      <c r="A98" s="15" t="str">
        <f t="shared" si="34"/>
        <v xml:space="preserve"> Maison Aurelia Sanur</v>
      </c>
      <c r="B98" s="42" t="str">
        <f t="shared" si="36"/>
        <v/>
      </c>
      <c r="C98" s="42" t="str">
        <f t="shared" si="36"/>
        <v/>
      </c>
      <c r="D98" s="42" t="str">
        <f t="shared" si="36"/>
        <v/>
      </c>
      <c r="E98" s="42" t="str">
        <f t="shared" si="36"/>
        <v/>
      </c>
      <c r="F98" s="42" t="str">
        <f t="shared" si="36"/>
        <v/>
      </c>
      <c r="G98" s="42" t="str">
        <f t="shared" si="36"/>
        <v/>
      </c>
      <c r="H98" s="42" t="str">
        <f t="shared" si="36"/>
        <v/>
      </c>
      <c r="I98" s="42" t="str">
        <f t="shared" si="36"/>
        <v/>
      </c>
      <c r="J98" s="42" t="str">
        <f t="shared" si="36"/>
        <v/>
      </c>
      <c r="K98" s="42" t="str">
        <f t="shared" si="36"/>
        <v/>
      </c>
      <c r="L98" s="42" t="str">
        <f t="shared" si="36"/>
        <v/>
      </c>
      <c r="M98" s="42" t="str">
        <f t="shared" si="36"/>
        <v/>
      </c>
      <c r="N98" s="41"/>
    </row>
    <row r="99" spans="1:14" ht="15.75" thickBot="1" x14ac:dyDescent="0.3">
      <c r="A99" s="16"/>
      <c r="B99" s="54" t="str">
        <f t="shared" si="36"/>
        <v/>
      </c>
      <c r="C99" s="54" t="str">
        <f t="shared" si="36"/>
        <v/>
      </c>
      <c r="D99" s="54" t="str">
        <f t="shared" si="36"/>
        <v/>
      </c>
      <c r="E99" s="54" t="str">
        <f t="shared" si="36"/>
        <v/>
      </c>
      <c r="F99" s="54" t="str">
        <f t="shared" si="36"/>
        <v/>
      </c>
      <c r="G99" s="54" t="str">
        <f t="shared" si="36"/>
        <v/>
      </c>
      <c r="H99" s="54" t="str">
        <f t="shared" si="36"/>
        <v/>
      </c>
      <c r="I99" s="54" t="str">
        <f t="shared" si="36"/>
        <v/>
      </c>
      <c r="J99" s="54" t="str">
        <f t="shared" si="36"/>
        <v/>
      </c>
      <c r="K99" s="54" t="str">
        <f t="shared" si="36"/>
        <v/>
      </c>
      <c r="L99" s="54" t="str">
        <f t="shared" si="36"/>
        <v/>
      </c>
      <c r="M99" s="54" t="str">
        <f t="shared" si="36"/>
        <v/>
      </c>
      <c r="N99" s="53">
        <f t="shared" ref="N99" si="37">AVERAGE(N93:N98)</f>
        <v>0</v>
      </c>
    </row>
    <row r="100" spans="1:14" x14ac:dyDescent="0.25">
      <c r="A100" s="7" t="str">
        <f>'1'!$A52</f>
        <v>14.Hotel Room Available</v>
      </c>
      <c r="B100" s="12"/>
      <c r="C100" s="12"/>
      <c r="D100" s="12"/>
      <c r="E100" s="12"/>
      <c r="F100" s="12"/>
      <c r="G100" s="12"/>
      <c r="H100" s="12"/>
      <c r="I100" s="12"/>
      <c r="J100" s="17"/>
      <c r="K100" s="17"/>
      <c r="L100" s="17"/>
      <c r="M100" s="17"/>
      <c r="N100" s="14"/>
    </row>
    <row r="101" spans="1:14" x14ac:dyDescent="0.25">
      <c r="A101" s="15" t="str">
        <f t="shared" ref="A101:A106" si="38">A53</f>
        <v xml:space="preserve"> Hotel Ayodya</v>
      </c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27">
        <f>SUM(B101:M101)</f>
        <v>0</v>
      </c>
    </row>
    <row r="102" spans="1:14" x14ac:dyDescent="0.25">
      <c r="A102" s="15" t="str">
        <f t="shared" si="38"/>
        <v xml:space="preserve"> Hilton Hotel bali</v>
      </c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27">
        <f>SUM(B102:M102)</f>
        <v>0</v>
      </c>
    </row>
    <row r="103" spans="1:14" x14ac:dyDescent="0.25">
      <c r="A103" s="15" t="str">
        <f t="shared" si="38"/>
        <v xml:space="preserve"> Club Med Hotel Bali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27">
        <f>SUM(B103:M103)</f>
        <v>0</v>
      </c>
    </row>
    <row r="104" spans="1:14" x14ac:dyDescent="0.25">
      <c r="A104" s="15" t="str">
        <f t="shared" si="38"/>
        <v xml:space="preserve"> Bali Golf Club and Villa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27">
        <f>SUM(B104:M104)</f>
        <v>0</v>
      </c>
    </row>
    <row r="105" spans="1:14" x14ac:dyDescent="0.25">
      <c r="A105" s="15" t="str">
        <f t="shared" si="38"/>
        <v xml:space="preserve"> Hotel Patra Jasa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27">
        <f>SUM(B105:M105)</f>
        <v>0</v>
      </c>
    </row>
    <row r="106" spans="1:14" x14ac:dyDescent="0.25">
      <c r="A106" s="15" t="str">
        <f t="shared" si="38"/>
        <v xml:space="preserve"> Maison Aurelia Sanur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27"/>
    </row>
    <row r="107" spans="1:14" ht="15.75" thickBot="1" x14ac:dyDescent="0.3">
      <c r="A107" s="16"/>
      <c r="B107" s="28">
        <f t="shared" ref="B107:N107" si="39">SUM(B101:B105)</f>
        <v>0</v>
      </c>
      <c r="C107" s="28">
        <f t="shared" si="39"/>
        <v>0</v>
      </c>
      <c r="D107" s="28">
        <f t="shared" si="39"/>
        <v>0</v>
      </c>
      <c r="E107" s="28">
        <f t="shared" si="39"/>
        <v>0</v>
      </c>
      <c r="F107" s="28">
        <f t="shared" si="39"/>
        <v>0</v>
      </c>
      <c r="G107" s="28">
        <f t="shared" si="39"/>
        <v>0</v>
      </c>
      <c r="H107" s="28">
        <f t="shared" si="39"/>
        <v>0</v>
      </c>
      <c r="I107" s="28">
        <f t="shared" si="39"/>
        <v>0</v>
      </c>
      <c r="J107" s="28">
        <f t="shared" si="39"/>
        <v>0</v>
      </c>
      <c r="K107" s="28">
        <f t="shared" si="39"/>
        <v>0</v>
      </c>
      <c r="L107" s="28">
        <f t="shared" si="39"/>
        <v>0</v>
      </c>
      <c r="M107" s="28">
        <f t="shared" si="39"/>
        <v>0</v>
      </c>
      <c r="N107" s="29">
        <f t="shared" si="39"/>
        <v>0</v>
      </c>
    </row>
    <row r="108" spans="1:14" x14ac:dyDescent="0.25">
      <c r="A108" s="7" t="str">
        <f>'1'!$A56</f>
        <v>15.Hotel Room Occupancy (SOLD)</v>
      </c>
      <c r="B108" s="12"/>
      <c r="C108" s="12"/>
      <c r="D108" s="12"/>
      <c r="E108" s="12"/>
      <c r="F108" s="12"/>
      <c r="G108" s="12"/>
      <c r="H108" s="12"/>
      <c r="I108" s="12"/>
      <c r="J108" s="17"/>
      <c r="K108" s="17"/>
      <c r="L108" s="17"/>
      <c r="M108" s="17"/>
      <c r="N108" s="14"/>
    </row>
    <row r="109" spans="1:14" x14ac:dyDescent="0.25">
      <c r="A109" s="15" t="str">
        <f t="shared" ref="A109:A114" si="40">A61</f>
        <v xml:space="preserve"> Hotel Ayodya</v>
      </c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27">
        <f>SUM(B109:M109)</f>
        <v>0</v>
      </c>
    </row>
    <row r="110" spans="1:14" x14ac:dyDescent="0.25">
      <c r="A110" s="15" t="str">
        <f t="shared" si="40"/>
        <v xml:space="preserve"> Hilton Hotel bali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27">
        <f>SUM(B110:M110)</f>
        <v>0</v>
      </c>
    </row>
    <row r="111" spans="1:14" x14ac:dyDescent="0.25">
      <c r="A111" s="15" t="str">
        <f t="shared" si="40"/>
        <v xml:space="preserve"> Club Med Hotel Bali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7">
        <f>SUM(B111:M111)</f>
        <v>0</v>
      </c>
    </row>
    <row r="112" spans="1:14" x14ac:dyDescent="0.25">
      <c r="A112" s="15" t="str">
        <f t="shared" si="40"/>
        <v xml:space="preserve"> Bali Golf Club and Villa</v>
      </c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27">
        <f>SUM(B112:M112)</f>
        <v>0</v>
      </c>
    </row>
    <row r="113" spans="1:14" x14ac:dyDescent="0.25">
      <c r="A113" s="15" t="str">
        <f t="shared" si="40"/>
        <v xml:space="preserve"> Hotel Patra Jasa</v>
      </c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27">
        <f>SUM(B113:M113)</f>
        <v>0</v>
      </c>
    </row>
    <row r="114" spans="1:14" x14ac:dyDescent="0.25">
      <c r="A114" s="15" t="str">
        <f t="shared" si="40"/>
        <v xml:space="preserve"> Maison Aurelia Sanur</v>
      </c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7"/>
    </row>
    <row r="115" spans="1:14" ht="15.75" thickBot="1" x14ac:dyDescent="0.3">
      <c r="A115" s="16"/>
      <c r="B115" s="28">
        <f t="shared" ref="B115:N115" si="41">SUM(B109:B113)</f>
        <v>0</v>
      </c>
      <c r="C115" s="28">
        <f t="shared" si="41"/>
        <v>0</v>
      </c>
      <c r="D115" s="28">
        <f t="shared" si="41"/>
        <v>0</v>
      </c>
      <c r="E115" s="28">
        <f t="shared" si="41"/>
        <v>0</v>
      </c>
      <c r="F115" s="28">
        <f t="shared" si="41"/>
        <v>0</v>
      </c>
      <c r="G115" s="28">
        <f t="shared" si="41"/>
        <v>0</v>
      </c>
      <c r="H115" s="28">
        <f t="shared" si="41"/>
        <v>0</v>
      </c>
      <c r="I115" s="28">
        <f t="shared" si="41"/>
        <v>0</v>
      </c>
      <c r="J115" s="28">
        <f t="shared" si="41"/>
        <v>0</v>
      </c>
      <c r="K115" s="28">
        <f t="shared" si="41"/>
        <v>0</v>
      </c>
      <c r="L115" s="28">
        <f t="shared" si="41"/>
        <v>0</v>
      </c>
      <c r="M115" s="28">
        <f t="shared" si="41"/>
        <v>0</v>
      </c>
      <c r="N115" s="29">
        <f t="shared" si="41"/>
        <v>0</v>
      </c>
    </row>
    <row r="116" spans="1:14" x14ac:dyDescent="0.25">
      <c r="A116" s="7" t="str">
        <f>'1'!$A60</f>
        <v>16.Out Side Guest Treatment</v>
      </c>
      <c r="B116" s="12"/>
      <c r="C116" s="12"/>
      <c r="D116" s="12"/>
      <c r="E116" s="12"/>
      <c r="F116" s="12"/>
      <c r="G116" s="12"/>
      <c r="H116" s="12"/>
      <c r="I116" s="12"/>
      <c r="J116" s="17"/>
      <c r="K116" s="17"/>
      <c r="L116" s="17"/>
      <c r="M116" s="17"/>
      <c r="N116" s="14"/>
    </row>
    <row r="117" spans="1:14" x14ac:dyDescent="0.25">
      <c r="A117" s="15" t="str">
        <f t="shared" ref="A117:A122" si="42">A69</f>
        <v xml:space="preserve"> Hotel Ayodya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7">
        <f>SUM(B117:M117)</f>
        <v>0</v>
      </c>
    </row>
    <row r="118" spans="1:14" x14ac:dyDescent="0.25">
      <c r="A118" s="15" t="str">
        <f t="shared" si="42"/>
        <v xml:space="preserve"> Hilton Hotel bali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7">
        <f>SUM(B118:M118)</f>
        <v>0</v>
      </c>
    </row>
    <row r="119" spans="1:14" x14ac:dyDescent="0.25">
      <c r="A119" s="15" t="str">
        <f t="shared" si="42"/>
        <v xml:space="preserve"> Club Med Hotel Bali</v>
      </c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7">
        <f>SUM(B119:M119)</f>
        <v>0</v>
      </c>
    </row>
    <row r="120" spans="1:14" x14ac:dyDescent="0.25">
      <c r="A120" s="15" t="str">
        <f t="shared" si="42"/>
        <v xml:space="preserve"> Bali Golf Club and Villa</v>
      </c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27">
        <f>SUM(B120:M120)</f>
        <v>0</v>
      </c>
    </row>
    <row r="121" spans="1:14" x14ac:dyDescent="0.25">
      <c r="A121" s="15" t="str">
        <f t="shared" si="42"/>
        <v xml:space="preserve"> Hotel Patra Jasa</v>
      </c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27">
        <f>SUM(B121:M121)</f>
        <v>0</v>
      </c>
    </row>
    <row r="122" spans="1:14" x14ac:dyDescent="0.25">
      <c r="A122" s="15" t="str">
        <f t="shared" si="42"/>
        <v xml:space="preserve"> Maison Aurelia Sanur</v>
      </c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7"/>
    </row>
    <row r="123" spans="1:14" ht="15.75" thickBot="1" x14ac:dyDescent="0.3">
      <c r="A123" s="50"/>
      <c r="B123" s="51">
        <f t="shared" ref="B123:N123" si="43">SUM(B117:B121)</f>
        <v>0</v>
      </c>
      <c r="C123" s="51">
        <f t="shared" si="43"/>
        <v>0</v>
      </c>
      <c r="D123" s="51">
        <f t="shared" si="43"/>
        <v>0</v>
      </c>
      <c r="E123" s="51">
        <f t="shared" si="43"/>
        <v>0</v>
      </c>
      <c r="F123" s="51">
        <f t="shared" si="43"/>
        <v>0</v>
      </c>
      <c r="G123" s="51">
        <f t="shared" si="43"/>
        <v>0</v>
      </c>
      <c r="H123" s="51">
        <f t="shared" si="43"/>
        <v>0</v>
      </c>
      <c r="I123" s="51">
        <f t="shared" si="43"/>
        <v>0</v>
      </c>
      <c r="J123" s="51">
        <f t="shared" si="43"/>
        <v>0</v>
      </c>
      <c r="K123" s="51">
        <f t="shared" si="43"/>
        <v>0</v>
      </c>
      <c r="L123" s="51">
        <f t="shared" si="43"/>
        <v>0</v>
      </c>
      <c r="M123" s="51">
        <f t="shared" si="43"/>
        <v>0</v>
      </c>
      <c r="N123" s="52">
        <f t="shared" si="43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workbookViewId="0">
      <selection activeCell="B5" sqref="B5"/>
    </sheetView>
  </sheetViews>
  <sheetFormatPr defaultRowHeight="15" x14ac:dyDescent="0.25"/>
  <cols>
    <col min="1" max="1" width="31.140625" style="6" customWidth="1"/>
    <col min="2" max="14" width="15.7109375" style="6" customWidth="1"/>
    <col min="15" max="16384" width="9.140625" style="6"/>
  </cols>
  <sheetData>
    <row r="1" spans="1:14" ht="15.75" x14ac:dyDescent="0.25">
      <c r="A1" s="36" t="str">
        <f>Data!$B$1</f>
        <v>MSI KPI Report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10"/>
    </row>
    <row r="2" spans="1:14" ht="15.75" thickBot="1" x14ac:dyDescent="0.3">
      <c r="A2" s="55">
        <f>Data!$F$2-2</f>
        <v>1998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thickBot="1" x14ac:dyDescent="0.3">
      <c r="A3" s="37"/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  <c r="G3" s="38" t="s">
        <v>5</v>
      </c>
      <c r="H3" s="38" t="s">
        <v>6</v>
      </c>
      <c r="I3" s="38" t="s">
        <v>7</v>
      </c>
      <c r="J3" s="38" t="s">
        <v>8</v>
      </c>
      <c r="K3" s="38" t="s">
        <v>9</v>
      </c>
      <c r="L3" s="38" t="s">
        <v>10</v>
      </c>
      <c r="M3" s="38" t="s">
        <v>11</v>
      </c>
      <c r="N3" s="39" t="s">
        <v>12</v>
      </c>
    </row>
    <row r="4" spans="1:14" x14ac:dyDescent="0.25">
      <c r="A4" s="7" t="str">
        <f>'1'!$A4</f>
        <v>01.Average Cheques Treatment</v>
      </c>
      <c r="B4" s="8" t="s">
        <v>35</v>
      </c>
      <c r="C4" s="9"/>
      <c r="D4" s="9"/>
      <c r="E4" s="9"/>
      <c r="F4" s="9"/>
      <c r="G4" s="9"/>
      <c r="H4" s="9"/>
      <c r="I4" s="9"/>
      <c r="J4" s="8"/>
      <c r="K4" s="8"/>
      <c r="L4" s="8"/>
      <c r="M4" s="8"/>
      <c r="N4" s="10"/>
    </row>
    <row r="5" spans="1:14" x14ac:dyDescent="0.25">
      <c r="A5" s="45" t="str">
        <f>Data!E2</f>
        <v xml:space="preserve"> Hotel Ayodya</v>
      </c>
      <c r="B5" s="46" t="str">
        <f>IF(B45&gt;0,B21/B45,"")</f>
        <v/>
      </c>
      <c r="C5" s="46" t="str">
        <f t="shared" ref="C5:M5" si="0">IF(C45&gt;0,C21/C45,"")</f>
        <v/>
      </c>
      <c r="D5" s="46" t="str">
        <f t="shared" si="0"/>
        <v/>
      </c>
      <c r="E5" s="46" t="str">
        <f t="shared" si="0"/>
        <v/>
      </c>
      <c r="F5" s="46" t="str">
        <f t="shared" si="0"/>
        <v/>
      </c>
      <c r="G5" s="46" t="str">
        <f t="shared" si="0"/>
        <v/>
      </c>
      <c r="H5" s="46" t="str">
        <f t="shared" si="0"/>
        <v/>
      </c>
      <c r="I5" s="46" t="str">
        <f t="shared" si="0"/>
        <v/>
      </c>
      <c r="J5" s="46" t="str">
        <f t="shared" si="0"/>
        <v/>
      </c>
      <c r="K5" s="46" t="str">
        <f t="shared" si="0"/>
        <v/>
      </c>
      <c r="L5" s="46" t="str">
        <f t="shared" si="0"/>
        <v/>
      </c>
      <c r="M5" s="46" t="str">
        <f t="shared" si="0"/>
        <v/>
      </c>
      <c r="N5" s="47">
        <f t="shared" ref="N5:N11" si="1">SUM(B5:M5)</f>
        <v>0</v>
      </c>
    </row>
    <row r="6" spans="1:14" x14ac:dyDescent="0.25">
      <c r="A6" s="45" t="str">
        <f>Data!E3</f>
        <v xml:space="preserve"> Hilton Hotel bali</v>
      </c>
      <c r="B6" s="46" t="str">
        <f t="shared" ref="B6:M10" si="2">IF(B46&gt;0,B22/B46,"")</f>
        <v/>
      </c>
      <c r="C6" s="46" t="str">
        <f t="shared" si="2"/>
        <v/>
      </c>
      <c r="D6" s="46" t="str">
        <f t="shared" si="2"/>
        <v/>
      </c>
      <c r="E6" s="46" t="str">
        <f t="shared" si="2"/>
        <v/>
      </c>
      <c r="F6" s="46" t="str">
        <f t="shared" si="2"/>
        <v/>
      </c>
      <c r="G6" s="46" t="str">
        <f t="shared" si="2"/>
        <v/>
      </c>
      <c r="H6" s="46" t="str">
        <f t="shared" si="2"/>
        <v/>
      </c>
      <c r="I6" s="46" t="str">
        <f t="shared" si="2"/>
        <v/>
      </c>
      <c r="J6" s="46" t="str">
        <f t="shared" si="2"/>
        <v/>
      </c>
      <c r="K6" s="46" t="str">
        <f t="shared" si="2"/>
        <v/>
      </c>
      <c r="L6" s="46" t="str">
        <f t="shared" si="2"/>
        <v/>
      </c>
      <c r="M6" s="46" t="str">
        <f t="shared" si="2"/>
        <v/>
      </c>
      <c r="N6" s="47">
        <f t="shared" si="1"/>
        <v>0</v>
      </c>
    </row>
    <row r="7" spans="1:14" x14ac:dyDescent="0.25">
      <c r="A7" s="45" t="str">
        <f>Data!E4</f>
        <v xml:space="preserve"> Club Med Hotel Bali</v>
      </c>
      <c r="B7" s="46" t="str">
        <f t="shared" si="2"/>
        <v/>
      </c>
      <c r="C7" s="46" t="str">
        <f t="shared" si="2"/>
        <v/>
      </c>
      <c r="D7" s="46" t="str">
        <f t="shared" si="2"/>
        <v/>
      </c>
      <c r="E7" s="46" t="str">
        <f t="shared" si="2"/>
        <v/>
      </c>
      <c r="F7" s="46" t="str">
        <f t="shared" si="2"/>
        <v/>
      </c>
      <c r="G7" s="46" t="str">
        <f t="shared" si="2"/>
        <v/>
      </c>
      <c r="H7" s="46" t="str">
        <f t="shared" si="2"/>
        <v/>
      </c>
      <c r="I7" s="46" t="str">
        <f t="shared" si="2"/>
        <v/>
      </c>
      <c r="J7" s="46" t="str">
        <f t="shared" si="2"/>
        <v/>
      </c>
      <c r="K7" s="46" t="str">
        <f t="shared" si="2"/>
        <v/>
      </c>
      <c r="L7" s="46" t="str">
        <f t="shared" si="2"/>
        <v/>
      </c>
      <c r="M7" s="46" t="str">
        <f t="shared" si="2"/>
        <v/>
      </c>
      <c r="N7" s="47">
        <f t="shared" si="1"/>
        <v>0</v>
      </c>
    </row>
    <row r="8" spans="1:14" x14ac:dyDescent="0.25">
      <c r="A8" s="45" t="str">
        <f>Data!E5</f>
        <v xml:space="preserve"> Bali Golf Club and Villa</v>
      </c>
      <c r="B8" s="46" t="str">
        <f t="shared" si="2"/>
        <v/>
      </c>
      <c r="C8" s="46" t="str">
        <f t="shared" si="2"/>
        <v/>
      </c>
      <c r="D8" s="46" t="str">
        <f t="shared" si="2"/>
        <v/>
      </c>
      <c r="E8" s="46" t="str">
        <f t="shared" si="2"/>
        <v/>
      </c>
      <c r="F8" s="46" t="str">
        <f t="shared" si="2"/>
        <v/>
      </c>
      <c r="G8" s="46" t="str">
        <f t="shared" si="2"/>
        <v/>
      </c>
      <c r="H8" s="46" t="str">
        <f t="shared" si="2"/>
        <v/>
      </c>
      <c r="I8" s="46" t="str">
        <f t="shared" si="2"/>
        <v/>
      </c>
      <c r="J8" s="46" t="str">
        <f t="shared" si="2"/>
        <v/>
      </c>
      <c r="K8" s="46" t="str">
        <f t="shared" si="2"/>
        <v/>
      </c>
      <c r="L8" s="46" t="str">
        <f t="shared" si="2"/>
        <v/>
      </c>
      <c r="M8" s="46" t="str">
        <f t="shared" si="2"/>
        <v/>
      </c>
      <c r="N8" s="47">
        <f t="shared" si="1"/>
        <v>0</v>
      </c>
    </row>
    <row r="9" spans="1:14" x14ac:dyDescent="0.25">
      <c r="A9" s="45" t="str">
        <f>Data!E6</f>
        <v xml:space="preserve"> Hotel Patra Jasa</v>
      </c>
      <c r="B9" s="46" t="str">
        <f t="shared" si="2"/>
        <v/>
      </c>
      <c r="C9" s="46" t="str">
        <f t="shared" si="2"/>
        <v/>
      </c>
      <c r="D9" s="46" t="str">
        <f t="shared" si="2"/>
        <v/>
      </c>
      <c r="E9" s="46" t="str">
        <f t="shared" si="2"/>
        <v/>
      </c>
      <c r="F9" s="46" t="str">
        <f t="shared" si="2"/>
        <v/>
      </c>
      <c r="G9" s="46" t="str">
        <f t="shared" si="2"/>
        <v/>
      </c>
      <c r="H9" s="46" t="str">
        <f t="shared" si="2"/>
        <v/>
      </c>
      <c r="I9" s="46" t="str">
        <f t="shared" si="2"/>
        <v/>
      </c>
      <c r="J9" s="46" t="str">
        <f t="shared" si="2"/>
        <v/>
      </c>
      <c r="K9" s="46" t="str">
        <f t="shared" si="2"/>
        <v/>
      </c>
      <c r="L9" s="46" t="str">
        <f t="shared" si="2"/>
        <v/>
      </c>
      <c r="M9" s="46" t="str">
        <f t="shared" si="2"/>
        <v/>
      </c>
      <c r="N9" s="47">
        <f t="shared" si="1"/>
        <v>0</v>
      </c>
    </row>
    <row r="10" spans="1:14" x14ac:dyDescent="0.25">
      <c r="A10" s="45" t="str">
        <f>Data!E7</f>
        <v xml:space="preserve"> Maison Aurelia Sanur</v>
      </c>
      <c r="B10" s="46" t="str">
        <f t="shared" si="2"/>
        <v/>
      </c>
      <c r="C10" s="46" t="str">
        <f t="shared" si="2"/>
        <v/>
      </c>
      <c r="D10" s="46" t="str">
        <f t="shared" si="2"/>
        <v/>
      </c>
      <c r="E10" s="46" t="str">
        <f t="shared" si="2"/>
        <v/>
      </c>
      <c r="F10" s="46" t="str">
        <f t="shared" si="2"/>
        <v/>
      </c>
      <c r="G10" s="46" t="str">
        <f t="shared" si="2"/>
        <v/>
      </c>
      <c r="H10" s="46" t="str">
        <f t="shared" si="2"/>
        <v/>
      </c>
      <c r="I10" s="46" t="str">
        <f t="shared" si="2"/>
        <v/>
      </c>
      <c r="J10" s="46" t="str">
        <f t="shared" si="2"/>
        <v/>
      </c>
      <c r="K10" s="46" t="str">
        <f t="shared" si="2"/>
        <v/>
      </c>
      <c r="L10" s="46" t="str">
        <f t="shared" si="2"/>
        <v/>
      </c>
      <c r="M10" s="46" t="str">
        <f t="shared" si="2"/>
        <v/>
      </c>
      <c r="N10" s="47">
        <f t="shared" si="1"/>
        <v>0</v>
      </c>
    </row>
    <row r="11" spans="1:14" ht="15.75" thickBot="1" x14ac:dyDescent="0.3">
      <c r="A11" s="16"/>
      <c r="B11" s="43">
        <f t="shared" ref="B11:M11" si="3">SUM(B5:B10)</f>
        <v>0</v>
      </c>
      <c r="C11" s="43">
        <f t="shared" si="3"/>
        <v>0</v>
      </c>
      <c r="D11" s="43">
        <f t="shared" si="3"/>
        <v>0</v>
      </c>
      <c r="E11" s="43">
        <f t="shared" si="3"/>
        <v>0</v>
      </c>
      <c r="F11" s="43">
        <f t="shared" si="3"/>
        <v>0</v>
      </c>
      <c r="G11" s="43">
        <f t="shared" si="3"/>
        <v>0</v>
      </c>
      <c r="H11" s="43">
        <f t="shared" si="3"/>
        <v>0</v>
      </c>
      <c r="I11" s="43">
        <f t="shared" si="3"/>
        <v>0</v>
      </c>
      <c r="J11" s="43">
        <f t="shared" si="3"/>
        <v>0</v>
      </c>
      <c r="K11" s="43">
        <f t="shared" si="3"/>
        <v>0</v>
      </c>
      <c r="L11" s="43">
        <f t="shared" si="3"/>
        <v>0</v>
      </c>
      <c r="M11" s="43">
        <f t="shared" si="3"/>
        <v>0</v>
      </c>
      <c r="N11" s="44">
        <f t="shared" si="1"/>
        <v>0</v>
      </c>
    </row>
    <row r="12" spans="1:14" x14ac:dyDescent="0.25">
      <c r="A12" s="7" t="str">
        <f>'1'!$A8</f>
        <v>02.Average Cheques Retail</v>
      </c>
      <c r="B12" s="4" t="s">
        <v>36</v>
      </c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5"/>
    </row>
    <row r="13" spans="1:14" x14ac:dyDescent="0.25">
      <c r="A13" s="15" t="str">
        <f t="shared" ref="A13:A18" si="4">A5</f>
        <v xml:space="preserve"> Hotel Ayodya</v>
      </c>
      <c r="B13" s="46" t="str">
        <f t="shared" ref="B13:M18" si="5">IF(B53&gt;0,B29/B53,"")</f>
        <v/>
      </c>
      <c r="C13" s="46" t="str">
        <f t="shared" si="5"/>
        <v/>
      </c>
      <c r="D13" s="46" t="str">
        <f t="shared" si="5"/>
        <v/>
      </c>
      <c r="E13" s="46" t="str">
        <f t="shared" si="5"/>
        <v/>
      </c>
      <c r="F13" s="46" t="str">
        <f t="shared" si="5"/>
        <v/>
      </c>
      <c r="G13" s="46" t="str">
        <f t="shared" si="5"/>
        <v/>
      </c>
      <c r="H13" s="46" t="str">
        <f t="shared" si="5"/>
        <v/>
      </c>
      <c r="I13" s="46" t="str">
        <f t="shared" si="5"/>
        <v/>
      </c>
      <c r="J13" s="46" t="str">
        <f t="shared" si="5"/>
        <v/>
      </c>
      <c r="K13" s="46" t="str">
        <f t="shared" si="5"/>
        <v/>
      </c>
      <c r="L13" s="46" t="str">
        <f t="shared" si="5"/>
        <v/>
      </c>
      <c r="M13" s="46" t="str">
        <f t="shared" si="5"/>
        <v/>
      </c>
      <c r="N13" s="47">
        <f>SUM(B13:M13)</f>
        <v>0</v>
      </c>
    </row>
    <row r="14" spans="1:14" x14ac:dyDescent="0.25">
      <c r="A14" s="15" t="str">
        <f t="shared" si="4"/>
        <v xml:space="preserve"> Hilton Hotel bali</v>
      </c>
      <c r="B14" s="46" t="str">
        <f t="shared" si="5"/>
        <v/>
      </c>
      <c r="C14" s="46" t="str">
        <f t="shared" si="5"/>
        <v/>
      </c>
      <c r="D14" s="46" t="str">
        <f t="shared" si="5"/>
        <v/>
      </c>
      <c r="E14" s="46" t="str">
        <f t="shared" si="5"/>
        <v/>
      </c>
      <c r="F14" s="46" t="str">
        <f t="shared" si="5"/>
        <v/>
      </c>
      <c r="G14" s="46" t="str">
        <f t="shared" si="5"/>
        <v/>
      </c>
      <c r="H14" s="46" t="str">
        <f t="shared" si="5"/>
        <v/>
      </c>
      <c r="I14" s="46" t="str">
        <f t="shared" si="5"/>
        <v/>
      </c>
      <c r="J14" s="46" t="str">
        <f t="shared" si="5"/>
        <v/>
      </c>
      <c r="K14" s="46" t="str">
        <f t="shared" si="5"/>
        <v/>
      </c>
      <c r="L14" s="46" t="str">
        <f t="shared" si="5"/>
        <v/>
      </c>
      <c r="M14" s="46" t="str">
        <f t="shared" si="5"/>
        <v/>
      </c>
      <c r="N14" s="47">
        <f>SUM(B14:M14)</f>
        <v>0</v>
      </c>
    </row>
    <row r="15" spans="1:14" x14ac:dyDescent="0.25">
      <c r="A15" s="15" t="str">
        <f t="shared" si="4"/>
        <v xml:space="preserve"> Club Med Hotel Bali</v>
      </c>
      <c r="B15" s="46" t="str">
        <f t="shared" si="5"/>
        <v/>
      </c>
      <c r="C15" s="46" t="str">
        <f t="shared" si="5"/>
        <v/>
      </c>
      <c r="D15" s="46" t="str">
        <f t="shared" si="5"/>
        <v/>
      </c>
      <c r="E15" s="46" t="str">
        <f t="shared" si="5"/>
        <v/>
      </c>
      <c r="F15" s="46" t="str">
        <f t="shared" si="5"/>
        <v/>
      </c>
      <c r="G15" s="46" t="str">
        <f t="shared" si="5"/>
        <v/>
      </c>
      <c r="H15" s="46" t="str">
        <f t="shared" si="5"/>
        <v/>
      </c>
      <c r="I15" s="46" t="str">
        <f t="shared" si="5"/>
        <v/>
      </c>
      <c r="J15" s="46" t="str">
        <f t="shared" si="5"/>
        <v/>
      </c>
      <c r="K15" s="46" t="str">
        <f t="shared" si="5"/>
        <v/>
      </c>
      <c r="L15" s="46" t="str">
        <f t="shared" si="5"/>
        <v/>
      </c>
      <c r="M15" s="46" t="str">
        <f t="shared" si="5"/>
        <v/>
      </c>
      <c r="N15" s="47">
        <f>SUM(B15:M15)</f>
        <v>0</v>
      </c>
    </row>
    <row r="16" spans="1:14" x14ac:dyDescent="0.25">
      <c r="A16" s="15" t="str">
        <f t="shared" si="4"/>
        <v xml:space="preserve"> Bali Golf Club and Villa</v>
      </c>
      <c r="B16" s="46" t="str">
        <f t="shared" si="5"/>
        <v/>
      </c>
      <c r="C16" s="46" t="str">
        <f t="shared" si="5"/>
        <v/>
      </c>
      <c r="D16" s="46" t="str">
        <f t="shared" si="5"/>
        <v/>
      </c>
      <c r="E16" s="46" t="str">
        <f t="shared" si="5"/>
        <v/>
      </c>
      <c r="F16" s="46" t="str">
        <f t="shared" si="5"/>
        <v/>
      </c>
      <c r="G16" s="46" t="str">
        <f t="shared" si="5"/>
        <v/>
      </c>
      <c r="H16" s="46" t="str">
        <f t="shared" si="5"/>
        <v/>
      </c>
      <c r="I16" s="46" t="str">
        <f t="shared" si="5"/>
        <v/>
      </c>
      <c r="J16" s="46" t="str">
        <f t="shared" si="5"/>
        <v/>
      </c>
      <c r="K16" s="46" t="str">
        <f t="shared" si="5"/>
        <v/>
      </c>
      <c r="L16" s="46" t="str">
        <f t="shared" si="5"/>
        <v/>
      </c>
      <c r="M16" s="46" t="str">
        <f t="shared" si="5"/>
        <v/>
      </c>
      <c r="N16" s="47">
        <f>SUM(B16:M16)</f>
        <v>0</v>
      </c>
    </row>
    <row r="17" spans="1:14" x14ac:dyDescent="0.25">
      <c r="A17" s="15" t="str">
        <f t="shared" si="4"/>
        <v xml:space="preserve"> Hotel Patra Jasa</v>
      </c>
      <c r="B17" s="46" t="str">
        <f t="shared" si="5"/>
        <v/>
      </c>
      <c r="C17" s="46" t="str">
        <f t="shared" si="5"/>
        <v/>
      </c>
      <c r="D17" s="46" t="str">
        <f t="shared" si="5"/>
        <v/>
      </c>
      <c r="E17" s="46" t="str">
        <f t="shared" si="5"/>
        <v/>
      </c>
      <c r="F17" s="46" t="str">
        <f t="shared" si="5"/>
        <v/>
      </c>
      <c r="G17" s="46" t="str">
        <f t="shared" si="5"/>
        <v/>
      </c>
      <c r="H17" s="46" t="str">
        <f t="shared" si="5"/>
        <v/>
      </c>
      <c r="I17" s="46" t="str">
        <f t="shared" si="5"/>
        <v/>
      </c>
      <c r="J17" s="46" t="str">
        <f t="shared" si="5"/>
        <v/>
      </c>
      <c r="K17" s="46" t="str">
        <f t="shared" si="5"/>
        <v/>
      </c>
      <c r="L17" s="46" t="str">
        <f t="shared" si="5"/>
        <v/>
      </c>
      <c r="M17" s="46" t="str">
        <f t="shared" si="5"/>
        <v/>
      </c>
      <c r="N17" s="47">
        <f>SUM(B17:M17)</f>
        <v>0</v>
      </c>
    </row>
    <row r="18" spans="1:14" x14ac:dyDescent="0.25">
      <c r="A18" s="15" t="str">
        <f t="shared" si="4"/>
        <v xml:space="preserve"> Maison Aurelia Sanur</v>
      </c>
      <c r="B18" s="46" t="str">
        <f t="shared" si="5"/>
        <v/>
      </c>
      <c r="C18" s="46" t="str">
        <f t="shared" si="5"/>
        <v/>
      </c>
      <c r="D18" s="46" t="str">
        <f t="shared" si="5"/>
        <v/>
      </c>
      <c r="E18" s="46" t="str">
        <f t="shared" si="5"/>
        <v/>
      </c>
      <c r="F18" s="46" t="str">
        <f t="shared" si="5"/>
        <v/>
      </c>
      <c r="G18" s="46" t="str">
        <f t="shared" si="5"/>
        <v/>
      </c>
      <c r="H18" s="46" t="str">
        <f t="shared" si="5"/>
        <v/>
      </c>
      <c r="I18" s="46" t="str">
        <f t="shared" si="5"/>
        <v/>
      </c>
      <c r="J18" s="46" t="str">
        <f t="shared" si="5"/>
        <v/>
      </c>
      <c r="K18" s="46" t="str">
        <f t="shared" si="5"/>
        <v/>
      </c>
      <c r="L18" s="46" t="str">
        <f t="shared" si="5"/>
        <v/>
      </c>
      <c r="M18" s="46" t="str">
        <f t="shared" si="5"/>
        <v/>
      </c>
      <c r="N18" s="47"/>
    </row>
    <row r="19" spans="1:14" ht="15.75" thickBot="1" x14ac:dyDescent="0.3">
      <c r="A19" s="16"/>
      <c r="B19" s="43">
        <f t="shared" ref="B19:M19" si="6">SUM(B13:B18)</f>
        <v>0</v>
      </c>
      <c r="C19" s="43">
        <f t="shared" si="6"/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4">
        <f>SUM(B19:M19)</f>
        <v>0</v>
      </c>
    </row>
    <row r="20" spans="1:14" x14ac:dyDescent="0.25">
      <c r="A20" s="7" t="str">
        <f>'1'!$A12</f>
        <v>03.Revenue Treatment</v>
      </c>
      <c r="B20" s="12"/>
      <c r="C20" s="12"/>
      <c r="D20" s="12"/>
      <c r="E20" s="12"/>
      <c r="F20" s="12"/>
      <c r="G20" s="12"/>
      <c r="H20" s="12"/>
      <c r="I20" s="12"/>
      <c r="J20" s="13"/>
      <c r="K20" s="13"/>
      <c r="L20" s="13"/>
      <c r="M20" s="13"/>
      <c r="N20" s="14"/>
    </row>
    <row r="21" spans="1:14" x14ac:dyDescent="0.25">
      <c r="A21" s="15" t="str">
        <f t="shared" ref="A21:A26" si="7">A5</f>
        <v xml:space="preserve"> Hotel Ayodya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>
        <f>SUM(B21:M21)</f>
        <v>0</v>
      </c>
    </row>
    <row r="22" spans="1:14" x14ac:dyDescent="0.25">
      <c r="A22" s="15" t="str">
        <f t="shared" si="7"/>
        <v xml:space="preserve"> Hilton Hotel bali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>
        <f>SUM(B22:M22)</f>
        <v>0</v>
      </c>
    </row>
    <row r="23" spans="1:14" x14ac:dyDescent="0.25">
      <c r="A23" s="15" t="str">
        <f t="shared" si="7"/>
        <v xml:space="preserve"> Club Med Hotel Bali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>
        <f>SUM(B23:M23)</f>
        <v>0</v>
      </c>
    </row>
    <row r="24" spans="1:14" x14ac:dyDescent="0.25">
      <c r="A24" s="15" t="str">
        <f t="shared" si="7"/>
        <v xml:space="preserve"> Bali Golf Club and Villa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>
        <f>SUM(B24:M24)</f>
        <v>0</v>
      </c>
    </row>
    <row r="25" spans="1:14" x14ac:dyDescent="0.25">
      <c r="A25" s="15" t="str">
        <f t="shared" si="7"/>
        <v xml:space="preserve"> Hotel Patra Jasa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>
        <f>SUM(B25:M25)</f>
        <v>0</v>
      </c>
    </row>
    <row r="26" spans="1:14" x14ac:dyDescent="0.25">
      <c r="A26" s="15" t="str">
        <f t="shared" si="7"/>
        <v xml:space="preserve"> Maison Aurelia Sanur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7"/>
    </row>
    <row r="27" spans="1:14" ht="15.75" thickBot="1" x14ac:dyDescent="0.3">
      <c r="A27" s="16"/>
      <c r="B27" s="28">
        <f t="shared" ref="B27:M27" si="8">SUM(B21:B26)</f>
        <v>0</v>
      </c>
      <c r="C27" s="28">
        <f t="shared" si="8"/>
        <v>0</v>
      </c>
      <c r="D27" s="28">
        <f t="shared" si="8"/>
        <v>0</v>
      </c>
      <c r="E27" s="28">
        <f t="shared" si="8"/>
        <v>0</v>
      </c>
      <c r="F27" s="28">
        <f t="shared" si="8"/>
        <v>0</v>
      </c>
      <c r="G27" s="28">
        <f t="shared" si="8"/>
        <v>0</v>
      </c>
      <c r="H27" s="28">
        <f t="shared" si="8"/>
        <v>0</v>
      </c>
      <c r="I27" s="28">
        <f t="shared" si="8"/>
        <v>0</v>
      </c>
      <c r="J27" s="28">
        <f t="shared" si="8"/>
        <v>0</v>
      </c>
      <c r="K27" s="28">
        <f t="shared" si="8"/>
        <v>0</v>
      </c>
      <c r="L27" s="28">
        <f t="shared" si="8"/>
        <v>0</v>
      </c>
      <c r="M27" s="28">
        <f t="shared" si="8"/>
        <v>0</v>
      </c>
      <c r="N27" s="29">
        <f>SUM(B27:M27)</f>
        <v>0</v>
      </c>
    </row>
    <row r="28" spans="1:14" x14ac:dyDescent="0.25">
      <c r="A28" s="7" t="str">
        <f>'1'!$A16</f>
        <v>04.Revenue Retail</v>
      </c>
      <c r="B28" s="12"/>
      <c r="C28" s="12"/>
      <c r="D28" s="12"/>
      <c r="E28" s="12"/>
      <c r="F28" s="12"/>
      <c r="G28" s="12"/>
      <c r="H28" s="12"/>
      <c r="I28" s="12"/>
      <c r="J28" s="17"/>
      <c r="K28" s="17"/>
      <c r="L28" s="17"/>
      <c r="M28" s="17"/>
      <c r="N28" s="14"/>
    </row>
    <row r="29" spans="1:14" x14ac:dyDescent="0.25">
      <c r="A29" s="15" t="str">
        <f t="shared" ref="A29:A34" si="9">A5</f>
        <v xml:space="preserve"> Hotel Ayodya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0">
        <f>SUM(B29:M29)</f>
        <v>0</v>
      </c>
    </row>
    <row r="30" spans="1:14" x14ac:dyDescent="0.25">
      <c r="A30" s="15" t="str">
        <f t="shared" si="9"/>
        <v xml:space="preserve"> Hilton Hotel bali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0">
        <f>SUM(B30:M30)</f>
        <v>0</v>
      </c>
    </row>
    <row r="31" spans="1:14" x14ac:dyDescent="0.25">
      <c r="A31" s="15" t="str">
        <f t="shared" si="9"/>
        <v xml:space="preserve"> Club Med Hotel Bali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0">
        <f>SUM(B31:M31)</f>
        <v>0</v>
      </c>
    </row>
    <row r="32" spans="1:14" x14ac:dyDescent="0.25">
      <c r="A32" s="15" t="str">
        <f t="shared" si="9"/>
        <v xml:space="preserve"> Bali Golf Club and Villa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0">
        <f>SUM(B32:M32)</f>
        <v>0</v>
      </c>
    </row>
    <row r="33" spans="1:14" x14ac:dyDescent="0.25">
      <c r="A33" s="15" t="str">
        <f t="shared" si="9"/>
        <v xml:space="preserve"> Hotel Patra Jasa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0">
        <f>SUM(B33:M33)</f>
        <v>0</v>
      </c>
    </row>
    <row r="34" spans="1:14" x14ac:dyDescent="0.25">
      <c r="A34" s="15" t="str">
        <f t="shared" si="9"/>
        <v xml:space="preserve"> Maison Aurelia Sanur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0"/>
    </row>
    <row r="35" spans="1:14" ht="15.75" thickBot="1" x14ac:dyDescent="0.3">
      <c r="A35" s="16"/>
      <c r="B35" s="48">
        <f t="shared" ref="B35:M35" si="10">SUM(B29:B34)</f>
        <v>0</v>
      </c>
      <c r="C35" s="48">
        <f t="shared" si="10"/>
        <v>0</v>
      </c>
      <c r="D35" s="48">
        <f t="shared" si="10"/>
        <v>0</v>
      </c>
      <c r="E35" s="48">
        <f t="shared" si="10"/>
        <v>0</v>
      </c>
      <c r="F35" s="48">
        <f t="shared" si="10"/>
        <v>0</v>
      </c>
      <c r="G35" s="48">
        <f t="shared" si="10"/>
        <v>0</v>
      </c>
      <c r="H35" s="48">
        <f t="shared" si="10"/>
        <v>0</v>
      </c>
      <c r="I35" s="48">
        <f t="shared" si="10"/>
        <v>0</v>
      </c>
      <c r="J35" s="48">
        <f t="shared" si="10"/>
        <v>0</v>
      </c>
      <c r="K35" s="48">
        <f t="shared" si="10"/>
        <v>0</v>
      </c>
      <c r="L35" s="48">
        <f t="shared" si="10"/>
        <v>0</v>
      </c>
      <c r="M35" s="48">
        <f t="shared" si="10"/>
        <v>0</v>
      </c>
      <c r="N35" s="49">
        <f>SUM(B35:M35)</f>
        <v>0</v>
      </c>
    </row>
    <row r="36" spans="1:14" x14ac:dyDescent="0.25">
      <c r="A36" s="7" t="str">
        <f>'1'!$A20</f>
        <v>05.Total Rev Treatment &amp; Retail</v>
      </c>
      <c r="B36" s="19" t="s">
        <v>34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4"/>
    </row>
    <row r="37" spans="1:14" x14ac:dyDescent="0.25">
      <c r="A37" s="15" t="str">
        <f t="shared" ref="A37:A42" si="11">A5</f>
        <v xml:space="preserve"> Hotel Ayodya</v>
      </c>
      <c r="B37" s="30">
        <f t="shared" ref="B37:M42" si="12">+B29+B21</f>
        <v>0</v>
      </c>
      <c r="C37" s="30">
        <f t="shared" si="12"/>
        <v>0</v>
      </c>
      <c r="D37" s="30">
        <f t="shared" si="12"/>
        <v>0</v>
      </c>
      <c r="E37" s="30">
        <f t="shared" si="12"/>
        <v>0</v>
      </c>
      <c r="F37" s="30">
        <f t="shared" si="12"/>
        <v>0</v>
      </c>
      <c r="G37" s="30">
        <f t="shared" si="12"/>
        <v>0</v>
      </c>
      <c r="H37" s="30">
        <f t="shared" si="12"/>
        <v>0</v>
      </c>
      <c r="I37" s="30">
        <f t="shared" si="12"/>
        <v>0</v>
      </c>
      <c r="J37" s="30">
        <f t="shared" si="12"/>
        <v>0</v>
      </c>
      <c r="K37" s="30">
        <f t="shared" si="12"/>
        <v>0</v>
      </c>
      <c r="L37" s="30">
        <f t="shared" si="12"/>
        <v>0</v>
      </c>
      <c r="M37" s="30">
        <f t="shared" si="12"/>
        <v>0</v>
      </c>
      <c r="N37" s="31">
        <f>SUM(B37:M37)</f>
        <v>0</v>
      </c>
    </row>
    <row r="38" spans="1:14" x14ac:dyDescent="0.25">
      <c r="A38" s="15" t="str">
        <f t="shared" si="11"/>
        <v xml:space="preserve"> Hilton Hotel bali</v>
      </c>
      <c r="B38" s="30">
        <f t="shared" si="12"/>
        <v>0</v>
      </c>
      <c r="C38" s="30">
        <f t="shared" si="12"/>
        <v>0</v>
      </c>
      <c r="D38" s="30">
        <f t="shared" si="12"/>
        <v>0</v>
      </c>
      <c r="E38" s="30">
        <f t="shared" si="12"/>
        <v>0</v>
      </c>
      <c r="F38" s="30">
        <f t="shared" si="12"/>
        <v>0</v>
      </c>
      <c r="G38" s="30">
        <f t="shared" si="12"/>
        <v>0</v>
      </c>
      <c r="H38" s="30">
        <f t="shared" si="12"/>
        <v>0</v>
      </c>
      <c r="I38" s="30">
        <f t="shared" si="12"/>
        <v>0</v>
      </c>
      <c r="J38" s="30">
        <f t="shared" si="12"/>
        <v>0</v>
      </c>
      <c r="K38" s="30">
        <f t="shared" si="12"/>
        <v>0</v>
      </c>
      <c r="L38" s="30">
        <f t="shared" si="12"/>
        <v>0</v>
      </c>
      <c r="M38" s="30">
        <f t="shared" si="12"/>
        <v>0</v>
      </c>
      <c r="N38" s="31">
        <f>SUM(B38:M38)</f>
        <v>0</v>
      </c>
    </row>
    <row r="39" spans="1:14" x14ac:dyDescent="0.25">
      <c r="A39" s="15" t="str">
        <f t="shared" si="11"/>
        <v xml:space="preserve"> Club Med Hotel Bali</v>
      </c>
      <c r="B39" s="30">
        <f t="shared" si="12"/>
        <v>0</v>
      </c>
      <c r="C39" s="30">
        <f t="shared" si="12"/>
        <v>0</v>
      </c>
      <c r="D39" s="30">
        <f t="shared" si="12"/>
        <v>0</v>
      </c>
      <c r="E39" s="30">
        <f t="shared" si="12"/>
        <v>0</v>
      </c>
      <c r="F39" s="30">
        <f t="shared" si="12"/>
        <v>0</v>
      </c>
      <c r="G39" s="30">
        <f t="shared" si="12"/>
        <v>0</v>
      </c>
      <c r="H39" s="30">
        <f t="shared" si="12"/>
        <v>0</v>
      </c>
      <c r="I39" s="30">
        <f t="shared" si="12"/>
        <v>0</v>
      </c>
      <c r="J39" s="30">
        <f t="shared" si="12"/>
        <v>0</v>
      </c>
      <c r="K39" s="30">
        <f t="shared" si="12"/>
        <v>0</v>
      </c>
      <c r="L39" s="30">
        <f t="shared" si="12"/>
        <v>0</v>
      </c>
      <c r="M39" s="30">
        <f t="shared" si="12"/>
        <v>0</v>
      </c>
      <c r="N39" s="31">
        <f>SUM(B39:M39)</f>
        <v>0</v>
      </c>
    </row>
    <row r="40" spans="1:14" x14ac:dyDescent="0.25">
      <c r="A40" s="15" t="str">
        <f t="shared" si="11"/>
        <v xml:space="preserve"> Bali Golf Club and Villa</v>
      </c>
      <c r="B40" s="30">
        <f t="shared" si="12"/>
        <v>0</v>
      </c>
      <c r="C40" s="30">
        <f t="shared" si="12"/>
        <v>0</v>
      </c>
      <c r="D40" s="30">
        <f t="shared" si="12"/>
        <v>0</v>
      </c>
      <c r="E40" s="30">
        <f t="shared" si="12"/>
        <v>0</v>
      </c>
      <c r="F40" s="30">
        <f t="shared" si="12"/>
        <v>0</v>
      </c>
      <c r="G40" s="30">
        <f t="shared" si="12"/>
        <v>0</v>
      </c>
      <c r="H40" s="30">
        <f t="shared" si="12"/>
        <v>0</v>
      </c>
      <c r="I40" s="30">
        <f t="shared" si="12"/>
        <v>0</v>
      </c>
      <c r="J40" s="30">
        <f t="shared" si="12"/>
        <v>0</v>
      </c>
      <c r="K40" s="30">
        <f t="shared" si="12"/>
        <v>0</v>
      </c>
      <c r="L40" s="30">
        <f t="shared" si="12"/>
        <v>0</v>
      </c>
      <c r="M40" s="30">
        <f t="shared" si="12"/>
        <v>0</v>
      </c>
      <c r="N40" s="31">
        <f>SUM(B40:M40)</f>
        <v>0</v>
      </c>
    </row>
    <row r="41" spans="1:14" x14ac:dyDescent="0.25">
      <c r="A41" s="15" t="str">
        <f t="shared" si="11"/>
        <v xml:space="preserve"> Hotel Patra Jasa</v>
      </c>
      <c r="B41" s="30">
        <f t="shared" si="12"/>
        <v>0</v>
      </c>
      <c r="C41" s="30">
        <f t="shared" si="12"/>
        <v>0</v>
      </c>
      <c r="D41" s="30">
        <f t="shared" si="12"/>
        <v>0</v>
      </c>
      <c r="E41" s="30">
        <f t="shared" si="12"/>
        <v>0</v>
      </c>
      <c r="F41" s="30">
        <f t="shared" si="12"/>
        <v>0</v>
      </c>
      <c r="G41" s="30">
        <f t="shared" si="12"/>
        <v>0</v>
      </c>
      <c r="H41" s="30">
        <f t="shared" si="12"/>
        <v>0</v>
      </c>
      <c r="I41" s="30">
        <f t="shared" si="12"/>
        <v>0</v>
      </c>
      <c r="J41" s="30">
        <f t="shared" si="12"/>
        <v>0</v>
      </c>
      <c r="K41" s="30">
        <f t="shared" si="12"/>
        <v>0</v>
      </c>
      <c r="L41" s="30">
        <f t="shared" si="12"/>
        <v>0</v>
      </c>
      <c r="M41" s="30">
        <f t="shared" si="12"/>
        <v>0</v>
      </c>
      <c r="N41" s="31">
        <f>SUM(B41:M41)</f>
        <v>0</v>
      </c>
    </row>
    <row r="42" spans="1:14" x14ac:dyDescent="0.25">
      <c r="A42" s="15" t="str">
        <f t="shared" si="11"/>
        <v xml:space="preserve"> Maison Aurelia Sanur</v>
      </c>
      <c r="B42" s="30">
        <f t="shared" si="12"/>
        <v>0</v>
      </c>
      <c r="C42" s="30">
        <f t="shared" si="12"/>
        <v>0</v>
      </c>
      <c r="D42" s="30">
        <f t="shared" si="12"/>
        <v>0</v>
      </c>
      <c r="E42" s="30">
        <f t="shared" si="12"/>
        <v>0</v>
      </c>
      <c r="F42" s="30">
        <f t="shared" si="12"/>
        <v>0</v>
      </c>
      <c r="G42" s="30">
        <f t="shared" si="12"/>
        <v>0</v>
      </c>
      <c r="H42" s="30">
        <f t="shared" si="12"/>
        <v>0</v>
      </c>
      <c r="I42" s="30">
        <f t="shared" si="12"/>
        <v>0</v>
      </c>
      <c r="J42" s="30">
        <f t="shared" si="12"/>
        <v>0</v>
      </c>
      <c r="K42" s="30">
        <f t="shared" si="12"/>
        <v>0</v>
      </c>
      <c r="L42" s="30">
        <f t="shared" si="12"/>
        <v>0</v>
      </c>
      <c r="M42" s="30">
        <f t="shared" si="12"/>
        <v>0</v>
      </c>
      <c r="N42" s="31"/>
    </row>
    <row r="43" spans="1:14" ht="15.75" thickBot="1" x14ac:dyDescent="0.3">
      <c r="A43" s="16"/>
      <c r="B43" s="32">
        <f t="shared" ref="B43:M43" si="13">SUM(B37:B41)</f>
        <v>0</v>
      </c>
      <c r="C43" s="32">
        <f t="shared" si="13"/>
        <v>0</v>
      </c>
      <c r="D43" s="32">
        <f t="shared" si="13"/>
        <v>0</v>
      </c>
      <c r="E43" s="32">
        <f t="shared" si="13"/>
        <v>0</v>
      </c>
      <c r="F43" s="32">
        <f t="shared" si="13"/>
        <v>0</v>
      </c>
      <c r="G43" s="32">
        <f t="shared" si="13"/>
        <v>0</v>
      </c>
      <c r="H43" s="32">
        <f t="shared" si="13"/>
        <v>0</v>
      </c>
      <c r="I43" s="32">
        <f t="shared" si="13"/>
        <v>0</v>
      </c>
      <c r="J43" s="32">
        <f t="shared" si="13"/>
        <v>0</v>
      </c>
      <c r="K43" s="32">
        <f t="shared" si="13"/>
        <v>0</v>
      </c>
      <c r="L43" s="32">
        <f t="shared" si="13"/>
        <v>0</v>
      </c>
      <c r="M43" s="32">
        <f t="shared" si="13"/>
        <v>0</v>
      </c>
      <c r="N43" s="33">
        <f>SUM(B43:M43)</f>
        <v>0</v>
      </c>
    </row>
    <row r="44" spans="1:14" x14ac:dyDescent="0.25">
      <c r="A44" s="7" t="str">
        <f>'1'!$A24</f>
        <v>06.No of Guest Treatment</v>
      </c>
      <c r="B44" s="12"/>
      <c r="C44" s="12"/>
      <c r="D44" s="12"/>
      <c r="E44" s="12"/>
      <c r="F44" s="12"/>
      <c r="G44" s="12"/>
      <c r="H44" s="12"/>
      <c r="I44" s="12"/>
      <c r="J44" s="17"/>
      <c r="K44" s="17"/>
      <c r="L44" s="17"/>
      <c r="M44" s="17"/>
      <c r="N44" s="14"/>
    </row>
    <row r="45" spans="1:14" x14ac:dyDescent="0.25">
      <c r="A45" s="15" t="str">
        <f t="shared" ref="A45:A50" si="14">A5</f>
        <v xml:space="preserve"> Hotel Ayodya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27">
        <f>SUM(B45:M45)</f>
        <v>0</v>
      </c>
    </row>
    <row r="46" spans="1:14" x14ac:dyDescent="0.25">
      <c r="A46" s="15" t="str">
        <f t="shared" si="14"/>
        <v xml:space="preserve"> Hilton Hotel bali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27">
        <f>SUM(B46:M46)</f>
        <v>0</v>
      </c>
    </row>
    <row r="47" spans="1:14" x14ac:dyDescent="0.25">
      <c r="A47" s="15" t="str">
        <f t="shared" si="14"/>
        <v xml:space="preserve"> Club Med Hotel Bali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27">
        <f>SUM(B47:M47)</f>
        <v>0</v>
      </c>
    </row>
    <row r="48" spans="1:14" x14ac:dyDescent="0.25">
      <c r="A48" s="15" t="str">
        <f t="shared" si="14"/>
        <v xml:space="preserve"> Bali Golf Club and Villa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27">
        <f>SUM(B48:M48)</f>
        <v>0</v>
      </c>
    </row>
    <row r="49" spans="1:14" x14ac:dyDescent="0.25">
      <c r="A49" s="15" t="str">
        <f t="shared" si="14"/>
        <v xml:space="preserve"> Hotel Patra Jasa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27">
        <f>SUM(B49:M49)</f>
        <v>0</v>
      </c>
    </row>
    <row r="50" spans="1:14" x14ac:dyDescent="0.25">
      <c r="A50" s="15" t="str">
        <f t="shared" si="14"/>
        <v xml:space="preserve"> Maison Aurelia Sanur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27"/>
    </row>
    <row r="51" spans="1:14" ht="15.75" thickBot="1" x14ac:dyDescent="0.3">
      <c r="A51" s="16"/>
      <c r="B51" s="28">
        <f t="shared" ref="B51:N51" si="15">SUM(B45:B50)</f>
        <v>0</v>
      </c>
      <c r="C51" s="28">
        <f t="shared" si="15"/>
        <v>0</v>
      </c>
      <c r="D51" s="28">
        <f t="shared" si="15"/>
        <v>0</v>
      </c>
      <c r="E51" s="28">
        <f t="shared" si="15"/>
        <v>0</v>
      </c>
      <c r="F51" s="28">
        <f t="shared" si="15"/>
        <v>0</v>
      </c>
      <c r="G51" s="28">
        <f t="shared" si="15"/>
        <v>0</v>
      </c>
      <c r="H51" s="28">
        <f t="shared" si="15"/>
        <v>0</v>
      </c>
      <c r="I51" s="28">
        <f t="shared" si="15"/>
        <v>0</v>
      </c>
      <c r="J51" s="28">
        <f t="shared" si="15"/>
        <v>0</v>
      </c>
      <c r="K51" s="28">
        <f t="shared" si="15"/>
        <v>0</v>
      </c>
      <c r="L51" s="28">
        <f t="shared" si="15"/>
        <v>0</v>
      </c>
      <c r="M51" s="28">
        <f t="shared" si="15"/>
        <v>0</v>
      </c>
      <c r="N51" s="29">
        <f t="shared" si="15"/>
        <v>0</v>
      </c>
    </row>
    <row r="52" spans="1:14" x14ac:dyDescent="0.25">
      <c r="A52" s="7" t="str">
        <f>'1'!$A28</f>
        <v>07.No of Guest Retail</v>
      </c>
      <c r="B52" s="12"/>
      <c r="C52" s="12"/>
      <c r="D52" s="12"/>
      <c r="E52" s="12"/>
      <c r="F52" s="12"/>
      <c r="G52" s="12"/>
      <c r="H52" s="12"/>
      <c r="I52" s="12"/>
      <c r="J52" s="17"/>
      <c r="K52" s="17"/>
      <c r="L52" s="17"/>
      <c r="M52" s="17"/>
      <c r="N52" s="14"/>
    </row>
    <row r="53" spans="1:14" x14ac:dyDescent="0.25">
      <c r="A53" s="15" t="str">
        <f t="shared" ref="A53:A58" si="16">A5</f>
        <v xml:space="preserve"> Hotel Ayodya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27">
        <f>SUM(B53:M53)</f>
        <v>0</v>
      </c>
    </row>
    <row r="54" spans="1:14" x14ac:dyDescent="0.25">
      <c r="A54" s="15" t="str">
        <f t="shared" si="16"/>
        <v xml:space="preserve"> Hilton Hotel bali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">
        <f>SUM(B54:M54)</f>
        <v>0</v>
      </c>
    </row>
    <row r="55" spans="1:14" x14ac:dyDescent="0.25">
      <c r="A55" s="15" t="str">
        <f t="shared" si="16"/>
        <v xml:space="preserve"> Club Med Hotel Bali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27">
        <f>SUM(B55:M55)</f>
        <v>0</v>
      </c>
    </row>
    <row r="56" spans="1:14" x14ac:dyDescent="0.25">
      <c r="A56" s="15" t="str">
        <f t="shared" si="16"/>
        <v xml:space="preserve"> Bali Golf Club and Villa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27">
        <f>SUM(B56:M56)</f>
        <v>0</v>
      </c>
    </row>
    <row r="57" spans="1:14" x14ac:dyDescent="0.25">
      <c r="A57" s="15" t="str">
        <f t="shared" si="16"/>
        <v xml:space="preserve"> Hotel Patra Jasa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27">
        <f>SUM(B57:M57)</f>
        <v>0</v>
      </c>
    </row>
    <row r="58" spans="1:14" x14ac:dyDescent="0.25">
      <c r="A58" s="15" t="str">
        <f t="shared" si="16"/>
        <v xml:space="preserve"> Maison Aurelia Sanur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27"/>
    </row>
    <row r="59" spans="1:14" ht="15.75" thickBot="1" x14ac:dyDescent="0.3">
      <c r="A59" s="16"/>
      <c r="B59" s="28">
        <f t="shared" ref="B59:N59" si="17">SUM(B53:B57)</f>
        <v>0</v>
      </c>
      <c r="C59" s="28">
        <f t="shared" si="17"/>
        <v>0</v>
      </c>
      <c r="D59" s="28">
        <f t="shared" si="17"/>
        <v>0</v>
      </c>
      <c r="E59" s="28">
        <f t="shared" si="17"/>
        <v>0</v>
      </c>
      <c r="F59" s="28">
        <f t="shared" si="17"/>
        <v>0</v>
      </c>
      <c r="G59" s="28">
        <f t="shared" si="17"/>
        <v>0</v>
      </c>
      <c r="H59" s="28">
        <f t="shared" si="17"/>
        <v>0</v>
      </c>
      <c r="I59" s="28">
        <f t="shared" si="17"/>
        <v>0</v>
      </c>
      <c r="J59" s="28">
        <f t="shared" si="17"/>
        <v>0</v>
      </c>
      <c r="K59" s="28">
        <f t="shared" si="17"/>
        <v>0</v>
      </c>
      <c r="L59" s="28">
        <f t="shared" si="17"/>
        <v>0</v>
      </c>
      <c r="M59" s="28">
        <f t="shared" si="17"/>
        <v>0</v>
      </c>
      <c r="N59" s="29">
        <f t="shared" si="17"/>
        <v>0</v>
      </c>
    </row>
    <row r="60" spans="1:14" x14ac:dyDescent="0.25">
      <c r="A60" s="7" t="str">
        <f>'1'!$A32</f>
        <v>09.No of Guest Spa</v>
      </c>
      <c r="B60" s="12"/>
      <c r="C60" s="12"/>
      <c r="D60" s="12"/>
      <c r="E60" s="12"/>
      <c r="F60" s="12"/>
      <c r="G60" s="12"/>
      <c r="H60" s="12"/>
      <c r="I60" s="12"/>
      <c r="J60" s="17"/>
      <c r="K60" s="17"/>
      <c r="L60" s="17"/>
      <c r="M60" s="17"/>
      <c r="N60" s="14"/>
    </row>
    <row r="61" spans="1:14" x14ac:dyDescent="0.25">
      <c r="A61" s="15" t="str">
        <f t="shared" ref="A61:A66" si="18">A5</f>
        <v xml:space="preserve"> Hotel Ayodya</v>
      </c>
      <c r="B61" s="35">
        <f>+B53+B45</f>
        <v>0</v>
      </c>
      <c r="C61" s="35">
        <f t="shared" ref="C61:M61" si="19">+C53+C45</f>
        <v>0</v>
      </c>
      <c r="D61" s="35">
        <f t="shared" si="19"/>
        <v>0</v>
      </c>
      <c r="E61" s="35">
        <f t="shared" si="19"/>
        <v>0</v>
      </c>
      <c r="F61" s="35">
        <f t="shared" si="19"/>
        <v>0</v>
      </c>
      <c r="G61" s="35">
        <f t="shared" si="19"/>
        <v>0</v>
      </c>
      <c r="H61" s="35">
        <f t="shared" si="19"/>
        <v>0</v>
      </c>
      <c r="I61" s="35">
        <f t="shared" si="19"/>
        <v>0</v>
      </c>
      <c r="J61" s="35">
        <f t="shared" si="19"/>
        <v>0</v>
      </c>
      <c r="K61" s="35">
        <f t="shared" si="19"/>
        <v>0</v>
      </c>
      <c r="L61" s="35">
        <f t="shared" si="19"/>
        <v>0</v>
      </c>
      <c r="M61" s="35">
        <f t="shared" si="19"/>
        <v>0</v>
      </c>
      <c r="N61" s="27">
        <f>SUM(B61:M61)</f>
        <v>0</v>
      </c>
    </row>
    <row r="62" spans="1:14" x14ac:dyDescent="0.25">
      <c r="A62" s="15" t="str">
        <f t="shared" si="18"/>
        <v xml:space="preserve"> Hilton Hotel bali</v>
      </c>
      <c r="B62" s="35">
        <f t="shared" ref="B62:M66" si="20">+B54+B46</f>
        <v>0</v>
      </c>
      <c r="C62" s="35">
        <f t="shared" si="20"/>
        <v>0</v>
      </c>
      <c r="D62" s="35">
        <f t="shared" si="20"/>
        <v>0</v>
      </c>
      <c r="E62" s="35">
        <f t="shared" si="20"/>
        <v>0</v>
      </c>
      <c r="F62" s="35">
        <f t="shared" si="20"/>
        <v>0</v>
      </c>
      <c r="G62" s="35">
        <f t="shared" si="20"/>
        <v>0</v>
      </c>
      <c r="H62" s="35">
        <f t="shared" si="20"/>
        <v>0</v>
      </c>
      <c r="I62" s="35">
        <f t="shared" si="20"/>
        <v>0</v>
      </c>
      <c r="J62" s="35">
        <f t="shared" si="20"/>
        <v>0</v>
      </c>
      <c r="K62" s="35">
        <f t="shared" si="20"/>
        <v>0</v>
      </c>
      <c r="L62" s="35">
        <f t="shared" si="20"/>
        <v>0</v>
      </c>
      <c r="M62" s="35">
        <f t="shared" si="20"/>
        <v>0</v>
      </c>
      <c r="N62" s="27">
        <f>SUM(B62:M62)</f>
        <v>0</v>
      </c>
    </row>
    <row r="63" spans="1:14" x14ac:dyDescent="0.25">
      <c r="A63" s="15" t="str">
        <f t="shared" si="18"/>
        <v xml:space="preserve"> Club Med Hotel Bali</v>
      </c>
      <c r="B63" s="35">
        <f t="shared" si="20"/>
        <v>0</v>
      </c>
      <c r="C63" s="35">
        <f t="shared" si="20"/>
        <v>0</v>
      </c>
      <c r="D63" s="35">
        <f t="shared" si="20"/>
        <v>0</v>
      </c>
      <c r="E63" s="35">
        <f t="shared" si="20"/>
        <v>0</v>
      </c>
      <c r="F63" s="35">
        <f t="shared" si="20"/>
        <v>0</v>
      </c>
      <c r="G63" s="35">
        <f t="shared" si="20"/>
        <v>0</v>
      </c>
      <c r="H63" s="35">
        <f t="shared" si="20"/>
        <v>0</v>
      </c>
      <c r="I63" s="35">
        <f t="shared" si="20"/>
        <v>0</v>
      </c>
      <c r="J63" s="35">
        <f t="shared" si="20"/>
        <v>0</v>
      </c>
      <c r="K63" s="35">
        <f t="shared" si="20"/>
        <v>0</v>
      </c>
      <c r="L63" s="35">
        <f t="shared" si="20"/>
        <v>0</v>
      </c>
      <c r="M63" s="35">
        <f t="shared" si="20"/>
        <v>0</v>
      </c>
      <c r="N63" s="27">
        <f>SUM(B63:M63)</f>
        <v>0</v>
      </c>
    </row>
    <row r="64" spans="1:14" x14ac:dyDescent="0.25">
      <c r="A64" s="15" t="str">
        <f t="shared" si="18"/>
        <v xml:space="preserve"> Bali Golf Club and Villa</v>
      </c>
      <c r="B64" s="35">
        <f t="shared" si="20"/>
        <v>0</v>
      </c>
      <c r="C64" s="35">
        <f t="shared" si="20"/>
        <v>0</v>
      </c>
      <c r="D64" s="35">
        <f t="shared" si="20"/>
        <v>0</v>
      </c>
      <c r="E64" s="35">
        <f t="shared" si="20"/>
        <v>0</v>
      </c>
      <c r="F64" s="35">
        <f t="shared" si="20"/>
        <v>0</v>
      </c>
      <c r="G64" s="35">
        <f t="shared" si="20"/>
        <v>0</v>
      </c>
      <c r="H64" s="35">
        <f t="shared" si="20"/>
        <v>0</v>
      </c>
      <c r="I64" s="35">
        <f t="shared" si="20"/>
        <v>0</v>
      </c>
      <c r="J64" s="35">
        <f t="shared" si="20"/>
        <v>0</v>
      </c>
      <c r="K64" s="35">
        <f t="shared" si="20"/>
        <v>0</v>
      </c>
      <c r="L64" s="35">
        <f t="shared" si="20"/>
        <v>0</v>
      </c>
      <c r="M64" s="35">
        <f t="shared" si="20"/>
        <v>0</v>
      </c>
      <c r="N64" s="27">
        <f>SUM(B64:M64)</f>
        <v>0</v>
      </c>
    </row>
    <row r="65" spans="1:14" x14ac:dyDescent="0.25">
      <c r="A65" s="15" t="str">
        <f t="shared" si="18"/>
        <v xml:space="preserve"> Hotel Patra Jasa</v>
      </c>
      <c r="B65" s="35">
        <f t="shared" si="20"/>
        <v>0</v>
      </c>
      <c r="C65" s="35">
        <f t="shared" si="20"/>
        <v>0</v>
      </c>
      <c r="D65" s="35">
        <f t="shared" si="20"/>
        <v>0</v>
      </c>
      <c r="E65" s="35">
        <f t="shared" si="20"/>
        <v>0</v>
      </c>
      <c r="F65" s="35">
        <f t="shared" si="20"/>
        <v>0</v>
      </c>
      <c r="G65" s="35">
        <f t="shared" si="20"/>
        <v>0</v>
      </c>
      <c r="H65" s="35">
        <f t="shared" si="20"/>
        <v>0</v>
      </c>
      <c r="I65" s="35">
        <f t="shared" si="20"/>
        <v>0</v>
      </c>
      <c r="J65" s="35">
        <f t="shared" si="20"/>
        <v>0</v>
      </c>
      <c r="K65" s="35">
        <f t="shared" si="20"/>
        <v>0</v>
      </c>
      <c r="L65" s="35">
        <f t="shared" si="20"/>
        <v>0</v>
      </c>
      <c r="M65" s="35">
        <f t="shared" si="20"/>
        <v>0</v>
      </c>
      <c r="N65" s="27">
        <f>SUM(B65:M65)</f>
        <v>0</v>
      </c>
    </row>
    <row r="66" spans="1:14" x14ac:dyDescent="0.25">
      <c r="A66" s="15" t="str">
        <f t="shared" si="18"/>
        <v xml:space="preserve"> Maison Aurelia Sanur</v>
      </c>
      <c r="B66" s="35">
        <f t="shared" si="20"/>
        <v>0</v>
      </c>
      <c r="C66" s="35">
        <f t="shared" si="20"/>
        <v>0</v>
      </c>
      <c r="D66" s="35">
        <f t="shared" si="20"/>
        <v>0</v>
      </c>
      <c r="E66" s="35">
        <f t="shared" si="20"/>
        <v>0</v>
      </c>
      <c r="F66" s="35">
        <f t="shared" si="20"/>
        <v>0</v>
      </c>
      <c r="G66" s="35">
        <f t="shared" si="20"/>
        <v>0</v>
      </c>
      <c r="H66" s="35">
        <f t="shared" si="20"/>
        <v>0</v>
      </c>
      <c r="I66" s="35">
        <f t="shared" si="20"/>
        <v>0</v>
      </c>
      <c r="J66" s="35">
        <f t="shared" si="20"/>
        <v>0</v>
      </c>
      <c r="K66" s="35">
        <f t="shared" si="20"/>
        <v>0</v>
      </c>
      <c r="L66" s="35">
        <f t="shared" si="20"/>
        <v>0</v>
      </c>
      <c r="M66" s="35">
        <f t="shared" si="20"/>
        <v>0</v>
      </c>
      <c r="N66" s="27"/>
    </row>
    <row r="67" spans="1:14" ht="15.75" thickBot="1" x14ac:dyDescent="0.3">
      <c r="A67" s="20"/>
      <c r="B67" s="28">
        <f t="shared" ref="B67:N67" si="21">SUM(B61:B65)</f>
        <v>0</v>
      </c>
      <c r="C67" s="28">
        <f t="shared" si="21"/>
        <v>0</v>
      </c>
      <c r="D67" s="28">
        <f t="shared" si="21"/>
        <v>0</v>
      </c>
      <c r="E67" s="28">
        <f t="shared" si="21"/>
        <v>0</v>
      </c>
      <c r="F67" s="28">
        <f t="shared" si="21"/>
        <v>0</v>
      </c>
      <c r="G67" s="28">
        <f t="shared" si="21"/>
        <v>0</v>
      </c>
      <c r="H67" s="28">
        <f t="shared" si="21"/>
        <v>0</v>
      </c>
      <c r="I67" s="28">
        <f t="shared" si="21"/>
        <v>0</v>
      </c>
      <c r="J67" s="28">
        <f t="shared" si="21"/>
        <v>0</v>
      </c>
      <c r="K67" s="28">
        <f t="shared" si="21"/>
        <v>0</v>
      </c>
      <c r="L67" s="28">
        <f t="shared" si="21"/>
        <v>0</v>
      </c>
      <c r="M67" s="28">
        <f t="shared" si="21"/>
        <v>0</v>
      </c>
      <c r="N67" s="29">
        <f t="shared" si="21"/>
        <v>0</v>
      </c>
    </row>
    <row r="68" spans="1:14" x14ac:dyDescent="0.25">
      <c r="A68" s="7" t="str">
        <f>'1'!$A36</f>
        <v xml:space="preserve">10.Capture Rates Treatment </v>
      </c>
      <c r="B68" s="21" t="s">
        <v>32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5"/>
    </row>
    <row r="69" spans="1:14" x14ac:dyDescent="0.25">
      <c r="A69" s="15" t="str">
        <f t="shared" ref="A69:A74" si="22">A5</f>
        <v xml:space="preserve"> Hotel Ayodya</v>
      </c>
      <c r="B69" s="22" t="str">
        <f t="shared" ref="B69:M74" si="23">+IF(B85&gt;0,B45/B85,"")</f>
        <v/>
      </c>
      <c r="C69" s="22" t="str">
        <f t="shared" si="23"/>
        <v/>
      </c>
      <c r="D69" s="22" t="str">
        <f t="shared" si="23"/>
        <v/>
      </c>
      <c r="E69" s="22" t="str">
        <f t="shared" si="23"/>
        <v/>
      </c>
      <c r="F69" s="22" t="str">
        <f t="shared" si="23"/>
        <v/>
      </c>
      <c r="G69" s="22" t="str">
        <f t="shared" si="23"/>
        <v/>
      </c>
      <c r="H69" s="22" t="str">
        <f t="shared" si="23"/>
        <v/>
      </c>
      <c r="I69" s="22" t="str">
        <f t="shared" si="23"/>
        <v/>
      </c>
      <c r="J69" s="22" t="str">
        <f t="shared" si="23"/>
        <v/>
      </c>
      <c r="K69" s="22" t="str">
        <f t="shared" si="23"/>
        <v/>
      </c>
      <c r="L69" s="22" t="str">
        <f t="shared" si="23"/>
        <v/>
      </c>
      <c r="M69" s="22" t="str">
        <f t="shared" si="23"/>
        <v/>
      </c>
      <c r="N69" s="23">
        <f>SUM(B69:M69)</f>
        <v>0</v>
      </c>
    </row>
    <row r="70" spans="1:14" x14ac:dyDescent="0.25">
      <c r="A70" s="15" t="str">
        <f t="shared" si="22"/>
        <v xml:space="preserve"> Hilton Hotel bali</v>
      </c>
      <c r="B70" s="22" t="str">
        <f t="shared" si="23"/>
        <v/>
      </c>
      <c r="C70" s="22" t="str">
        <f t="shared" si="23"/>
        <v/>
      </c>
      <c r="D70" s="22" t="str">
        <f t="shared" si="23"/>
        <v/>
      </c>
      <c r="E70" s="22" t="str">
        <f t="shared" si="23"/>
        <v/>
      </c>
      <c r="F70" s="22" t="str">
        <f t="shared" si="23"/>
        <v/>
      </c>
      <c r="G70" s="22" t="str">
        <f t="shared" si="23"/>
        <v/>
      </c>
      <c r="H70" s="22" t="str">
        <f t="shared" si="23"/>
        <v/>
      </c>
      <c r="I70" s="22" t="str">
        <f t="shared" si="23"/>
        <v/>
      </c>
      <c r="J70" s="22" t="str">
        <f t="shared" si="23"/>
        <v/>
      </c>
      <c r="K70" s="22" t="str">
        <f t="shared" si="23"/>
        <v/>
      </c>
      <c r="L70" s="22" t="str">
        <f t="shared" si="23"/>
        <v/>
      </c>
      <c r="M70" s="22" t="str">
        <f t="shared" si="23"/>
        <v/>
      </c>
      <c r="N70" s="23">
        <f>SUM(B70:M70)</f>
        <v>0</v>
      </c>
    </row>
    <row r="71" spans="1:14" x14ac:dyDescent="0.25">
      <c r="A71" s="15" t="str">
        <f t="shared" si="22"/>
        <v xml:space="preserve"> Club Med Hotel Bali</v>
      </c>
      <c r="B71" s="22" t="str">
        <f t="shared" si="23"/>
        <v/>
      </c>
      <c r="C71" s="22" t="str">
        <f t="shared" si="23"/>
        <v/>
      </c>
      <c r="D71" s="22" t="str">
        <f t="shared" si="23"/>
        <v/>
      </c>
      <c r="E71" s="22" t="str">
        <f t="shared" si="23"/>
        <v/>
      </c>
      <c r="F71" s="22" t="str">
        <f t="shared" si="23"/>
        <v/>
      </c>
      <c r="G71" s="22" t="str">
        <f t="shared" si="23"/>
        <v/>
      </c>
      <c r="H71" s="22" t="str">
        <f t="shared" si="23"/>
        <v/>
      </c>
      <c r="I71" s="22" t="str">
        <f t="shared" si="23"/>
        <v/>
      </c>
      <c r="J71" s="22" t="str">
        <f t="shared" si="23"/>
        <v/>
      </c>
      <c r="K71" s="22" t="str">
        <f t="shared" si="23"/>
        <v/>
      </c>
      <c r="L71" s="22" t="str">
        <f t="shared" si="23"/>
        <v/>
      </c>
      <c r="M71" s="22" t="str">
        <f t="shared" si="23"/>
        <v/>
      </c>
      <c r="N71" s="23">
        <f>SUM(B71:M71)</f>
        <v>0</v>
      </c>
    </row>
    <row r="72" spans="1:14" x14ac:dyDescent="0.25">
      <c r="A72" s="15" t="str">
        <f t="shared" si="22"/>
        <v xml:space="preserve"> Bali Golf Club and Villa</v>
      </c>
      <c r="B72" s="22" t="str">
        <f t="shared" si="23"/>
        <v/>
      </c>
      <c r="C72" s="22" t="str">
        <f t="shared" si="23"/>
        <v/>
      </c>
      <c r="D72" s="22" t="str">
        <f t="shared" si="23"/>
        <v/>
      </c>
      <c r="E72" s="22" t="str">
        <f t="shared" si="23"/>
        <v/>
      </c>
      <c r="F72" s="22" t="str">
        <f t="shared" si="23"/>
        <v/>
      </c>
      <c r="G72" s="22" t="str">
        <f t="shared" si="23"/>
        <v/>
      </c>
      <c r="H72" s="22" t="str">
        <f t="shared" si="23"/>
        <v/>
      </c>
      <c r="I72" s="22" t="str">
        <f t="shared" si="23"/>
        <v/>
      </c>
      <c r="J72" s="22" t="str">
        <f t="shared" si="23"/>
        <v/>
      </c>
      <c r="K72" s="22" t="str">
        <f t="shared" si="23"/>
        <v/>
      </c>
      <c r="L72" s="22" t="str">
        <f t="shared" si="23"/>
        <v/>
      </c>
      <c r="M72" s="22" t="str">
        <f t="shared" si="23"/>
        <v/>
      </c>
      <c r="N72" s="23">
        <f>SUM(B72:M72)</f>
        <v>0</v>
      </c>
    </row>
    <row r="73" spans="1:14" x14ac:dyDescent="0.25">
      <c r="A73" s="15" t="str">
        <f t="shared" si="22"/>
        <v xml:space="preserve"> Hotel Patra Jasa</v>
      </c>
      <c r="B73" s="22" t="str">
        <f t="shared" si="23"/>
        <v/>
      </c>
      <c r="C73" s="22" t="str">
        <f t="shared" si="23"/>
        <v/>
      </c>
      <c r="D73" s="22" t="str">
        <f t="shared" si="23"/>
        <v/>
      </c>
      <c r="E73" s="22" t="str">
        <f t="shared" si="23"/>
        <v/>
      </c>
      <c r="F73" s="22" t="str">
        <f t="shared" si="23"/>
        <v/>
      </c>
      <c r="G73" s="22" t="str">
        <f t="shared" si="23"/>
        <v/>
      </c>
      <c r="H73" s="22" t="str">
        <f t="shared" si="23"/>
        <v/>
      </c>
      <c r="I73" s="22" t="str">
        <f t="shared" si="23"/>
        <v/>
      </c>
      <c r="J73" s="22" t="str">
        <f t="shared" si="23"/>
        <v/>
      </c>
      <c r="K73" s="22" t="str">
        <f t="shared" si="23"/>
        <v/>
      </c>
      <c r="L73" s="22" t="str">
        <f t="shared" si="23"/>
        <v/>
      </c>
      <c r="M73" s="22" t="str">
        <f t="shared" si="23"/>
        <v/>
      </c>
      <c r="N73" s="23">
        <f>SUM(B73:M73)</f>
        <v>0</v>
      </c>
    </row>
    <row r="74" spans="1:14" x14ac:dyDescent="0.25">
      <c r="A74" s="15" t="str">
        <f t="shared" si="22"/>
        <v xml:space="preserve"> Maison Aurelia Sanur</v>
      </c>
      <c r="B74" s="22" t="str">
        <f t="shared" si="23"/>
        <v/>
      </c>
      <c r="C74" s="22" t="str">
        <f t="shared" si="23"/>
        <v/>
      </c>
      <c r="D74" s="22" t="str">
        <f t="shared" si="23"/>
        <v/>
      </c>
      <c r="E74" s="22" t="str">
        <f t="shared" si="23"/>
        <v/>
      </c>
      <c r="F74" s="22" t="str">
        <f t="shared" si="23"/>
        <v/>
      </c>
      <c r="G74" s="22" t="str">
        <f t="shared" si="23"/>
        <v/>
      </c>
      <c r="H74" s="22" t="str">
        <f t="shared" si="23"/>
        <v/>
      </c>
      <c r="I74" s="22" t="str">
        <f t="shared" si="23"/>
        <v/>
      </c>
      <c r="J74" s="22" t="str">
        <f t="shared" si="23"/>
        <v/>
      </c>
      <c r="K74" s="22" t="str">
        <f t="shared" si="23"/>
        <v/>
      </c>
      <c r="L74" s="22" t="str">
        <f t="shared" si="23"/>
        <v/>
      </c>
      <c r="M74" s="22" t="str">
        <f t="shared" si="23"/>
        <v/>
      </c>
      <c r="N74" s="23"/>
    </row>
    <row r="75" spans="1:14" ht="15.75" thickBot="1" x14ac:dyDescent="0.3">
      <c r="A75" s="16"/>
      <c r="B75" s="24">
        <f t="shared" ref="B75:N75" si="24">SUM(B69:B74)</f>
        <v>0</v>
      </c>
      <c r="C75" s="24">
        <f t="shared" si="24"/>
        <v>0</v>
      </c>
      <c r="D75" s="24">
        <f t="shared" si="24"/>
        <v>0</v>
      </c>
      <c r="E75" s="24">
        <f t="shared" si="24"/>
        <v>0</v>
      </c>
      <c r="F75" s="24">
        <f t="shared" si="24"/>
        <v>0</v>
      </c>
      <c r="G75" s="24">
        <f t="shared" si="24"/>
        <v>0</v>
      </c>
      <c r="H75" s="24">
        <f t="shared" si="24"/>
        <v>0</v>
      </c>
      <c r="I75" s="24">
        <f t="shared" si="24"/>
        <v>0</v>
      </c>
      <c r="J75" s="24">
        <f t="shared" si="24"/>
        <v>0</v>
      </c>
      <c r="K75" s="24">
        <f t="shared" si="24"/>
        <v>0</v>
      </c>
      <c r="L75" s="24">
        <f t="shared" si="24"/>
        <v>0</v>
      </c>
      <c r="M75" s="24">
        <f t="shared" si="24"/>
        <v>0</v>
      </c>
      <c r="N75" s="25">
        <f t="shared" si="24"/>
        <v>0</v>
      </c>
    </row>
    <row r="76" spans="1:14" x14ac:dyDescent="0.25">
      <c r="A76" s="7" t="str">
        <f>'1'!$A40</f>
        <v>11.Capture Rates Retail</v>
      </c>
      <c r="B76" s="21" t="s">
        <v>33</v>
      </c>
      <c r="C76" s="12"/>
      <c r="D76" s="12"/>
      <c r="E76" s="12"/>
      <c r="F76" s="12"/>
      <c r="G76" s="12"/>
      <c r="H76" s="12"/>
      <c r="I76" s="12"/>
      <c r="J76" s="17"/>
      <c r="K76" s="17"/>
      <c r="L76" s="17"/>
      <c r="M76" s="17"/>
      <c r="N76" s="14"/>
    </row>
    <row r="77" spans="1:14" x14ac:dyDescent="0.25">
      <c r="A77" s="15" t="str">
        <f t="shared" ref="A77:A82" si="25">A5</f>
        <v xml:space="preserve"> Hotel Ayodya</v>
      </c>
      <c r="B77" s="22" t="str">
        <f t="shared" ref="B77:M82" si="26">IF(B45&gt;0,B53/B45,"")</f>
        <v/>
      </c>
      <c r="C77" s="22" t="str">
        <f t="shared" si="26"/>
        <v/>
      </c>
      <c r="D77" s="22" t="str">
        <f t="shared" si="26"/>
        <v/>
      </c>
      <c r="E77" s="22" t="str">
        <f t="shared" si="26"/>
        <v/>
      </c>
      <c r="F77" s="22" t="str">
        <f t="shared" si="26"/>
        <v/>
      </c>
      <c r="G77" s="22" t="str">
        <f t="shared" si="26"/>
        <v/>
      </c>
      <c r="H77" s="22" t="str">
        <f t="shared" si="26"/>
        <v/>
      </c>
      <c r="I77" s="22" t="str">
        <f t="shared" si="26"/>
        <v/>
      </c>
      <c r="J77" s="22" t="str">
        <f t="shared" si="26"/>
        <v/>
      </c>
      <c r="K77" s="22" t="str">
        <f t="shared" si="26"/>
        <v/>
      </c>
      <c r="L77" s="22" t="str">
        <f t="shared" si="26"/>
        <v/>
      </c>
      <c r="M77" s="22" t="str">
        <f t="shared" si="26"/>
        <v/>
      </c>
      <c r="N77" s="23">
        <f>SUM(B77:M77)</f>
        <v>0</v>
      </c>
    </row>
    <row r="78" spans="1:14" x14ac:dyDescent="0.25">
      <c r="A78" s="15" t="str">
        <f t="shared" si="25"/>
        <v xml:space="preserve"> Hilton Hotel bali</v>
      </c>
      <c r="B78" s="22" t="str">
        <f t="shared" si="26"/>
        <v/>
      </c>
      <c r="C78" s="22" t="str">
        <f t="shared" si="26"/>
        <v/>
      </c>
      <c r="D78" s="22" t="str">
        <f t="shared" si="26"/>
        <v/>
      </c>
      <c r="E78" s="22" t="str">
        <f t="shared" si="26"/>
        <v/>
      </c>
      <c r="F78" s="22" t="str">
        <f t="shared" si="26"/>
        <v/>
      </c>
      <c r="G78" s="22" t="str">
        <f t="shared" si="26"/>
        <v/>
      </c>
      <c r="H78" s="22" t="str">
        <f t="shared" si="26"/>
        <v/>
      </c>
      <c r="I78" s="22" t="str">
        <f t="shared" si="26"/>
        <v/>
      </c>
      <c r="J78" s="22" t="str">
        <f t="shared" si="26"/>
        <v/>
      </c>
      <c r="K78" s="22" t="str">
        <f t="shared" si="26"/>
        <v/>
      </c>
      <c r="L78" s="22" t="str">
        <f t="shared" si="26"/>
        <v/>
      </c>
      <c r="M78" s="22" t="str">
        <f t="shared" si="26"/>
        <v/>
      </c>
      <c r="N78" s="23">
        <f>SUM(B78:M78)</f>
        <v>0</v>
      </c>
    </row>
    <row r="79" spans="1:14" x14ac:dyDescent="0.25">
      <c r="A79" s="15" t="str">
        <f t="shared" si="25"/>
        <v xml:space="preserve"> Club Med Hotel Bali</v>
      </c>
      <c r="B79" s="22" t="str">
        <f t="shared" si="26"/>
        <v/>
      </c>
      <c r="C79" s="22" t="str">
        <f t="shared" si="26"/>
        <v/>
      </c>
      <c r="D79" s="22" t="str">
        <f t="shared" si="26"/>
        <v/>
      </c>
      <c r="E79" s="22" t="str">
        <f t="shared" si="26"/>
        <v/>
      </c>
      <c r="F79" s="22" t="str">
        <f t="shared" si="26"/>
        <v/>
      </c>
      <c r="G79" s="22" t="str">
        <f t="shared" si="26"/>
        <v/>
      </c>
      <c r="H79" s="22" t="str">
        <f t="shared" si="26"/>
        <v/>
      </c>
      <c r="I79" s="22" t="str">
        <f t="shared" si="26"/>
        <v/>
      </c>
      <c r="J79" s="22" t="str">
        <f t="shared" si="26"/>
        <v/>
      </c>
      <c r="K79" s="22" t="str">
        <f t="shared" si="26"/>
        <v/>
      </c>
      <c r="L79" s="22" t="str">
        <f t="shared" si="26"/>
        <v/>
      </c>
      <c r="M79" s="22" t="str">
        <f t="shared" si="26"/>
        <v/>
      </c>
      <c r="N79" s="23">
        <f>SUM(B79:M79)</f>
        <v>0</v>
      </c>
    </row>
    <row r="80" spans="1:14" x14ac:dyDescent="0.25">
      <c r="A80" s="15" t="str">
        <f t="shared" si="25"/>
        <v xml:space="preserve"> Bali Golf Club and Villa</v>
      </c>
      <c r="B80" s="22" t="str">
        <f t="shared" si="26"/>
        <v/>
      </c>
      <c r="C80" s="22" t="str">
        <f t="shared" si="26"/>
        <v/>
      </c>
      <c r="D80" s="22" t="str">
        <f t="shared" si="26"/>
        <v/>
      </c>
      <c r="E80" s="22" t="str">
        <f t="shared" si="26"/>
        <v/>
      </c>
      <c r="F80" s="22" t="str">
        <f t="shared" si="26"/>
        <v/>
      </c>
      <c r="G80" s="22" t="str">
        <f t="shared" si="26"/>
        <v/>
      </c>
      <c r="H80" s="22" t="str">
        <f t="shared" si="26"/>
        <v/>
      </c>
      <c r="I80" s="22" t="str">
        <f t="shared" si="26"/>
        <v/>
      </c>
      <c r="J80" s="22" t="str">
        <f t="shared" si="26"/>
        <v/>
      </c>
      <c r="K80" s="22" t="str">
        <f t="shared" si="26"/>
        <v/>
      </c>
      <c r="L80" s="22" t="str">
        <f t="shared" si="26"/>
        <v/>
      </c>
      <c r="M80" s="22" t="str">
        <f t="shared" si="26"/>
        <v/>
      </c>
      <c r="N80" s="23">
        <f>SUM(B80:M80)</f>
        <v>0</v>
      </c>
    </row>
    <row r="81" spans="1:14" x14ac:dyDescent="0.25">
      <c r="A81" s="15" t="str">
        <f t="shared" si="25"/>
        <v xml:space="preserve"> Hotel Patra Jasa</v>
      </c>
      <c r="B81" s="22" t="str">
        <f t="shared" si="26"/>
        <v/>
      </c>
      <c r="C81" s="22" t="str">
        <f t="shared" si="26"/>
        <v/>
      </c>
      <c r="D81" s="22" t="str">
        <f t="shared" si="26"/>
        <v/>
      </c>
      <c r="E81" s="22" t="str">
        <f t="shared" si="26"/>
        <v/>
      </c>
      <c r="F81" s="22" t="str">
        <f t="shared" si="26"/>
        <v/>
      </c>
      <c r="G81" s="22" t="str">
        <f t="shared" si="26"/>
        <v/>
      </c>
      <c r="H81" s="22" t="str">
        <f t="shared" si="26"/>
        <v/>
      </c>
      <c r="I81" s="22" t="str">
        <f t="shared" si="26"/>
        <v/>
      </c>
      <c r="J81" s="22" t="str">
        <f t="shared" si="26"/>
        <v/>
      </c>
      <c r="K81" s="22" t="str">
        <f t="shared" si="26"/>
        <v/>
      </c>
      <c r="L81" s="22" t="str">
        <f t="shared" si="26"/>
        <v/>
      </c>
      <c r="M81" s="22" t="str">
        <f t="shared" si="26"/>
        <v/>
      </c>
      <c r="N81" s="23">
        <f>SUM(B81:M81)</f>
        <v>0</v>
      </c>
    </row>
    <row r="82" spans="1:14" x14ac:dyDescent="0.25">
      <c r="A82" s="15" t="str">
        <f t="shared" si="25"/>
        <v xml:space="preserve"> Maison Aurelia Sanur</v>
      </c>
      <c r="B82" s="22" t="str">
        <f t="shared" si="26"/>
        <v/>
      </c>
      <c r="C82" s="22" t="str">
        <f t="shared" si="26"/>
        <v/>
      </c>
      <c r="D82" s="22" t="str">
        <f t="shared" si="26"/>
        <v/>
      </c>
      <c r="E82" s="22" t="str">
        <f t="shared" si="26"/>
        <v/>
      </c>
      <c r="F82" s="22" t="str">
        <f t="shared" si="26"/>
        <v/>
      </c>
      <c r="G82" s="22" t="str">
        <f t="shared" si="26"/>
        <v/>
      </c>
      <c r="H82" s="22" t="str">
        <f t="shared" si="26"/>
        <v/>
      </c>
      <c r="I82" s="22" t="str">
        <f t="shared" si="26"/>
        <v/>
      </c>
      <c r="J82" s="22" t="str">
        <f t="shared" si="26"/>
        <v/>
      </c>
      <c r="K82" s="22" t="str">
        <f t="shared" si="26"/>
        <v/>
      </c>
      <c r="L82" s="22" t="str">
        <f t="shared" si="26"/>
        <v/>
      </c>
      <c r="M82" s="22" t="str">
        <f t="shared" si="26"/>
        <v/>
      </c>
      <c r="N82" s="23"/>
    </row>
    <row r="83" spans="1:14" ht="15.75" thickBot="1" x14ac:dyDescent="0.3">
      <c r="A83" s="16"/>
      <c r="B83" s="24">
        <f t="shared" ref="B83:M83" si="27">SUM(B77:B82)</f>
        <v>0</v>
      </c>
      <c r="C83" s="24">
        <f t="shared" si="27"/>
        <v>0</v>
      </c>
      <c r="D83" s="24">
        <f t="shared" si="27"/>
        <v>0</v>
      </c>
      <c r="E83" s="24">
        <f t="shared" si="27"/>
        <v>0</v>
      </c>
      <c r="F83" s="24">
        <f t="shared" si="27"/>
        <v>0</v>
      </c>
      <c r="G83" s="24">
        <f t="shared" si="27"/>
        <v>0</v>
      </c>
      <c r="H83" s="24">
        <f t="shared" si="27"/>
        <v>0</v>
      </c>
      <c r="I83" s="24">
        <f t="shared" si="27"/>
        <v>0</v>
      </c>
      <c r="J83" s="24">
        <f t="shared" si="27"/>
        <v>0</v>
      </c>
      <c r="K83" s="24">
        <f t="shared" si="27"/>
        <v>0</v>
      </c>
      <c r="L83" s="24">
        <f t="shared" si="27"/>
        <v>0</v>
      </c>
      <c r="M83" s="24">
        <f t="shared" si="27"/>
        <v>0</v>
      </c>
      <c r="N83" s="25">
        <f>SUM(B83:M83)</f>
        <v>0</v>
      </c>
    </row>
    <row r="84" spans="1:14" x14ac:dyDescent="0.25">
      <c r="A84" s="7" t="str">
        <f>'1'!$A44</f>
        <v>12.No of Hotel Guest</v>
      </c>
      <c r="B84" s="12"/>
      <c r="C84" s="12"/>
      <c r="D84" s="12"/>
      <c r="E84" s="12"/>
      <c r="F84" s="12"/>
      <c r="G84" s="12"/>
      <c r="H84" s="12"/>
      <c r="I84" s="12"/>
      <c r="J84" s="17"/>
      <c r="K84" s="17"/>
      <c r="L84" s="17"/>
      <c r="M84" s="17"/>
      <c r="N84" s="14"/>
    </row>
    <row r="85" spans="1:14" x14ac:dyDescent="0.25">
      <c r="A85" s="15" t="str">
        <f t="shared" ref="A85:A90" si="28">A5</f>
        <v xml:space="preserve"> Hotel Ayodya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27">
        <f>SUM(B85:M85)</f>
        <v>0</v>
      </c>
    </row>
    <row r="86" spans="1:14" x14ac:dyDescent="0.25">
      <c r="A86" s="15" t="str">
        <f t="shared" si="28"/>
        <v xml:space="preserve"> Hilton Hotel bali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27">
        <f>SUM(B86:M86)</f>
        <v>0</v>
      </c>
    </row>
    <row r="87" spans="1:14" x14ac:dyDescent="0.25">
      <c r="A87" s="15" t="str">
        <f t="shared" si="28"/>
        <v xml:space="preserve"> Club Med Hotel Bali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7">
        <f>SUM(B87:M87)</f>
        <v>0</v>
      </c>
    </row>
    <row r="88" spans="1:14" x14ac:dyDescent="0.25">
      <c r="A88" s="15" t="str">
        <f t="shared" si="28"/>
        <v xml:space="preserve"> Bali Golf Club and Villa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7">
        <f>SUM(B88:M88)</f>
        <v>0</v>
      </c>
    </row>
    <row r="89" spans="1:14" x14ac:dyDescent="0.25">
      <c r="A89" s="15" t="str">
        <f t="shared" si="28"/>
        <v xml:space="preserve"> Hotel Patra Jasa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27">
        <f>SUM(B89:M89)</f>
        <v>0</v>
      </c>
    </row>
    <row r="90" spans="1:14" x14ac:dyDescent="0.25">
      <c r="A90" s="15" t="str">
        <f t="shared" si="28"/>
        <v xml:space="preserve"> Maison Aurelia Sanur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27"/>
    </row>
    <row r="91" spans="1:14" ht="15.75" thickBot="1" x14ac:dyDescent="0.3">
      <c r="A91" s="16"/>
      <c r="B91" s="28">
        <f t="shared" ref="B91:N91" si="29">SUM(B85:B90)</f>
        <v>0</v>
      </c>
      <c r="C91" s="28">
        <f t="shared" si="29"/>
        <v>0</v>
      </c>
      <c r="D91" s="28">
        <f t="shared" si="29"/>
        <v>0</v>
      </c>
      <c r="E91" s="28">
        <f t="shared" si="29"/>
        <v>0</v>
      </c>
      <c r="F91" s="28">
        <f t="shared" si="29"/>
        <v>0</v>
      </c>
      <c r="G91" s="28">
        <f t="shared" si="29"/>
        <v>0</v>
      </c>
      <c r="H91" s="28">
        <f t="shared" si="29"/>
        <v>0</v>
      </c>
      <c r="I91" s="28">
        <f t="shared" si="29"/>
        <v>0</v>
      </c>
      <c r="J91" s="28">
        <f t="shared" si="29"/>
        <v>0</v>
      </c>
      <c r="K91" s="28">
        <f t="shared" si="29"/>
        <v>0</v>
      </c>
      <c r="L91" s="28">
        <f t="shared" si="29"/>
        <v>0</v>
      </c>
      <c r="M91" s="28">
        <f t="shared" si="29"/>
        <v>0</v>
      </c>
      <c r="N91" s="29">
        <f t="shared" si="29"/>
        <v>0</v>
      </c>
    </row>
    <row r="92" spans="1:14" x14ac:dyDescent="0.25">
      <c r="A92" s="7" t="str">
        <f>'1'!$A48</f>
        <v>13.Hotel Occupancy</v>
      </c>
      <c r="B92" s="12"/>
      <c r="C92" s="12"/>
      <c r="D92" s="12"/>
      <c r="E92" s="12"/>
      <c r="F92" s="12"/>
      <c r="G92" s="12"/>
      <c r="H92" s="12"/>
      <c r="I92" s="12"/>
      <c r="J92" s="17"/>
      <c r="K92" s="17"/>
      <c r="L92" s="17"/>
      <c r="M92" s="17"/>
      <c r="N92" s="14"/>
    </row>
    <row r="93" spans="1:14" x14ac:dyDescent="0.25">
      <c r="A93" s="15" t="str">
        <f t="shared" ref="A93:A98" si="30">A5</f>
        <v xml:space="preserve"> Hotel Ayodya</v>
      </c>
      <c r="B93" s="42" t="str">
        <f>IF(B101&gt;0,B109/B101,"")</f>
        <v/>
      </c>
      <c r="C93" s="42" t="str">
        <f t="shared" ref="C93:M93" si="31">IF(C101&gt;0,C109/C101,"")</f>
        <v/>
      </c>
      <c r="D93" s="42" t="str">
        <f t="shared" si="31"/>
        <v/>
      </c>
      <c r="E93" s="42" t="str">
        <f t="shared" si="31"/>
        <v/>
      </c>
      <c r="F93" s="42" t="str">
        <f t="shared" si="31"/>
        <v/>
      </c>
      <c r="G93" s="42" t="str">
        <f t="shared" si="31"/>
        <v/>
      </c>
      <c r="H93" s="42" t="str">
        <f t="shared" si="31"/>
        <v/>
      </c>
      <c r="I93" s="42" t="str">
        <f t="shared" si="31"/>
        <v/>
      </c>
      <c r="J93" s="42" t="str">
        <f t="shared" si="31"/>
        <v/>
      </c>
      <c r="K93" s="42" t="str">
        <f t="shared" si="31"/>
        <v/>
      </c>
      <c r="L93" s="42" t="str">
        <f t="shared" si="31"/>
        <v/>
      </c>
      <c r="M93" s="42" t="str">
        <f t="shared" si="31"/>
        <v/>
      </c>
      <c r="N93" s="41">
        <f>SUM(B93:M93)</f>
        <v>0</v>
      </c>
    </row>
    <row r="94" spans="1:14" x14ac:dyDescent="0.25">
      <c r="A94" s="15" t="str">
        <f t="shared" si="30"/>
        <v xml:space="preserve"> Hilton Hotel bali</v>
      </c>
      <c r="B94" s="42">
        <f t="shared" ref="B94:M99" si="32">IF(B102&gt;0,B110/B102,"")</f>
        <v>0</v>
      </c>
      <c r="C94" s="42" t="str">
        <f t="shared" si="32"/>
        <v/>
      </c>
      <c r="D94" s="42" t="str">
        <f t="shared" si="32"/>
        <v/>
      </c>
      <c r="E94" s="42" t="str">
        <f t="shared" si="32"/>
        <v/>
      </c>
      <c r="F94" s="42" t="str">
        <f t="shared" si="32"/>
        <v/>
      </c>
      <c r="G94" s="42" t="str">
        <f t="shared" si="32"/>
        <v/>
      </c>
      <c r="H94" s="42" t="str">
        <f t="shared" si="32"/>
        <v/>
      </c>
      <c r="I94" s="42" t="str">
        <f t="shared" si="32"/>
        <v/>
      </c>
      <c r="J94" s="42" t="str">
        <f t="shared" si="32"/>
        <v/>
      </c>
      <c r="K94" s="42" t="str">
        <f t="shared" si="32"/>
        <v/>
      </c>
      <c r="L94" s="42" t="str">
        <f t="shared" si="32"/>
        <v/>
      </c>
      <c r="M94" s="42" t="str">
        <f t="shared" si="32"/>
        <v/>
      </c>
      <c r="N94" s="41">
        <f>SUM(B94:M94)</f>
        <v>0</v>
      </c>
    </row>
    <row r="95" spans="1:14" x14ac:dyDescent="0.25">
      <c r="A95" s="15" t="str">
        <f t="shared" si="30"/>
        <v xml:space="preserve"> Club Med Hotel Bali</v>
      </c>
      <c r="B95" s="42" t="str">
        <f t="shared" si="32"/>
        <v/>
      </c>
      <c r="C95" s="42" t="str">
        <f t="shared" si="32"/>
        <v/>
      </c>
      <c r="D95" s="42" t="str">
        <f t="shared" si="32"/>
        <v/>
      </c>
      <c r="E95" s="42" t="str">
        <f t="shared" si="32"/>
        <v/>
      </c>
      <c r="F95" s="42" t="str">
        <f t="shared" si="32"/>
        <v/>
      </c>
      <c r="G95" s="42" t="str">
        <f t="shared" si="32"/>
        <v/>
      </c>
      <c r="H95" s="42" t="str">
        <f t="shared" si="32"/>
        <v/>
      </c>
      <c r="I95" s="42" t="str">
        <f t="shared" si="32"/>
        <v/>
      </c>
      <c r="J95" s="42" t="str">
        <f t="shared" si="32"/>
        <v/>
      </c>
      <c r="K95" s="42" t="str">
        <f t="shared" si="32"/>
        <v/>
      </c>
      <c r="L95" s="42" t="str">
        <f t="shared" si="32"/>
        <v/>
      </c>
      <c r="M95" s="42" t="str">
        <f t="shared" si="32"/>
        <v/>
      </c>
      <c r="N95" s="41">
        <f>SUM(B95:M95)</f>
        <v>0</v>
      </c>
    </row>
    <row r="96" spans="1:14" x14ac:dyDescent="0.25">
      <c r="A96" s="15" t="str">
        <f t="shared" si="30"/>
        <v xml:space="preserve"> Bali Golf Club and Villa</v>
      </c>
      <c r="B96" s="42" t="str">
        <f t="shared" si="32"/>
        <v/>
      </c>
      <c r="C96" s="42" t="str">
        <f t="shared" si="32"/>
        <v/>
      </c>
      <c r="D96" s="42" t="str">
        <f t="shared" si="32"/>
        <v/>
      </c>
      <c r="E96" s="42" t="str">
        <f t="shared" si="32"/>
        <v/>
      </c>
      <c r="F96" s="42" t="str">
        <f t="shared" si="32"/>
        <v/>
      </c>
      <c r="G96" s="42" t="str">
        <f t="shared" si="32"/>
        <v/>
      </c>
      <c r="H96" s="42" t="str">
        <f t="shared" si="32"/>
        <v/>
      </c>
      <c r="I96" s="42" t="str">
        <f t="shared" si="32"/>
        <v/>
      </c>
      <c r="J96" s="42" t="str">
        <f t="shared" si="32"/>
        <v/>
      </c>
      <c r="K96" s="42" t="str">
        <f t="shared" si="32"/>
        <v/>
      </c>
      <c r="L96" s="42" t="str">
        <f t="shared" si="32"/>
        <v/>
      </c>
      <c r="M96" s="42" t="str">
        <f t="shared" si="32"/>
        <v/>
      </c>
      <c r="N96" s="41">
        <f>SUM(B96:M96)</f>
        <v>0</v>
      </c>
    </row>
    <row r="97" spans="1:14" x14ac:dyDescent="0.25">
      <c r="A97" s="15" t="str">
        <f t="shared" si="30"/>
        <v xml:space="preserve"> Hotel Patra Jasa</v>
      </c>
      <c r="B97" s="42" t="str">
        <f t="shared" si="32"/>
        <v/>
      </c>
      <c r="C97" s="42" t="str">
        <f t="shared" si="32"/>
        <v/>
      </c>
      <c r="D97" s="42" t="str">
        <f t="shared" si="32"/>
        <v/>
      </c>
      <c r="E97" s="42" t="str">
        <f t="shared" si="32"/>
        <v/>
      </c>
      <c r="F97" s="42" t="str">
        <f t="shared" si="32"/>
        <v/>
      </c>
      <c r="G97" s="42" t="str">
        <f t="shared" si="32"/>
        <v/>
      </c>
      <c r="H97" s="42" t="str">
        <f t="shared" si="32"/>
        <v/>
      </c>
      <c r="I97" s="42" t="str">
        <f t="shared" si="32"/>
        <v/>
      </c>
      <c r="J97" s="42" t="str">
        <f t="shared" si="32"/>
        <v/>
      </c>
      <c r="K97" s="42" t="str">
        <f t="shared" si="32"/>
        <v/>
      </c>
      <c r="L97" s="42" t="str">
        <f t="shared" si="32"/>
        <v/>
      </c>
      <c r="M97" s="42" t="str">
        <f t="shared" si="32"/>
        <v/>
      </c>
      <c r="N97" s="41">
        <f>SUM(B97:M97)</f>
        <v>0</v>
      </c>
    </row>
    <row r="98" spans="1:14" x14ac:dyDescent="0.25">
      <c r="A98" s="15" t="str">
        <f t="shared" si="30"/>
        <v xml:space="preserve"> Maison Aurelia Sanur</v>
      </c>
      <c r="B98" s="42" t="str">
        <f t="shared" si="32"/>
        <v/>
      </c>
      <c r="C98" s="42" t="str">
        <f t="shared" si="32"/>
        <v/>
      </c>
      <c r="D98" s="42" t="str">
        <f t="shared" si="32"/>
        <v/>
      </c>
      <c r="E98" s="42" t="str">
        <f t="shared" si="32"/>
        <v/>
      </c>
      <c r="F98" s="42" t="str">
        <f t="shared" si="32"/>
        <v/>
      </c>
      <c r="G98" s="42" t="str">
        <f t="shared" si="32"/>
        <v/>
      </c>
      <c r="H98" s="42" t="str">
        <f t="shared" si="32"/>
        <v/>
      </c>
      <c r="I98" s="42" t="str">
        <f t="shared" si="32"/>
        <v/>
      </c>
      <c r="J98" s="42" t="str">
        <f t="shared" si="32"/>
        <v/>
      </c>
      <c r="K98" s="42" t="str">
        <f t="shared" si="32"/>
        <v/>
      </c>
      <c r="L98" s="42" t="str">
        <f t="shared" si="32"/>
        <v/>
      </c>
      <c r="M98" s="42" t="str">
        <f t="shared" si="32"/>
        <v/>
      </c>
      <c r="N98" s="41"/>
    </row>
    <row r="99" spans="1:14" ht="15.75" thickBot="1" x14ac:dyDescent="0.3">
      <c r="A99" s="16"/>
      <c r="B99" s="54">
        <f t="shared" si="32"/>
        <v>0</v>
      </c>
      <c r="C99" s="54" t="str">
        <f t="shared" si="32"/>
        <v/>
      </c>
      <c r="D99" s="54" t="str">
        <f t="shared" si="32"/>
        <v/>
      </c>
      <c r="E99" s="54" t="str">
        <f t="shared" si="32"/>
        <v/>
      </c>
      <c r="F99" s="54" t="str">
        <f t="shared" si="32"/>
        <v/>
      </c>
      <c r="G99" s="54" t="str">
        <f t="shared" si="32"/>
        <v/>
      </c>
      <c r="H99" s="54" t="str">
        <f t="shared" si="32"/>
        <v/>
      </c>
      <c r="I99" s="54" t="str">
        <f t="shared" si="32"/>
        <v/>
      </c>
      <c r="J99" s="54" t="str">
        <f t="shared" si="32"/>
        <v/>
      </c>
      <c r="K99" s="54" t="str">
        <f t="shared" si="32"/>
        <v/>
      </c>
      <c r="L99" s="54" t="str">
        <f t="shared" si="32"/>
        <v/>
      </c>
      <c r="M99" s="54" t="str">
        <f t="shared" si="32"/>
        <v/>
      </c>
      <c r="N99" s="53">
        <f t="shared" ref="N99" si="33">AVERAGE(N93:N98)</f>
        <v>0</v>
      </c>
    </row>
    <row r="100" spans="1:14" x14ac:dyDescent="0.25">
      <c r="A100" s="7" t="str">
        <f>'1'!$A52</f>
        <v>14.Hotel Room Available</v>
      </c>
      <c r="B100" s="12"/>
      <c r="C100" s="12"/>
      <c r="D100" s="12"/>
      <c r="E100" s="12"/>
      <c r="F100" s="12"/>
      <c r="G100" s="12"/>
      <c r="H100" s="12"/>
      <c r="I100" s="12"/>
      <c r="J100" s="17"/>
      <c r="K100" s="17"/>
      <c r="L100" s="17"/>
      <c r="M100" s="17"/>
      <c r="N100" s="14"/>
    </row>
    <row r="101" spans="1:14" x14ac:dyDescent="0.25">
      <c r="A101" s="15" t="str">
        <f t="shared" ref="A101:A106" si="34">A53</f>
        <v xml:space="preserve"> Hotel Ayodya</v>
      </c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27">
        <f>SUM(B101:M101)</f>
        <v>0</v>
      </c>
    </row>
    <row r="102" spans="1:14" x14ac:dyDescent="0.25">
      <c r="A102" s="15" t="str">
        <f t="shared" si="34"/>
        <v xml:space="preserve"> Hilton Hotel bali</v>
      </c>
      <c r="B102" s="34">
        <v>200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27">
        <f>SUM(B102:M102)</f>
        <v>200</v>
      </c>
    </row>
    <row r="103" spans="1:14" x14ac:dyDescent="0.25">
      <c r="A103" s="15" t="str">
        <f t="shared" si="34"/>
        <v xml:space="preserve"> Club Med Hotel Bali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27">
        <f>SUM(B103:M103)</f>
        <v>0</v>
      </c>
    </row>
    <row r="104" spans="1:14" x14ac:dyDescent="0.25">
      <c r="A104" s="15" t="str">
        <f t="shared" si="34"/>
        <v xml:space="preserve"> Bali Golf Club and Villa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27">
        <f>SUM(B104:M104)</f>
        <v>0</v>
      </c>
    </row>
    <row r="105" spans="1:14" x14ac:dyDescent="0.25">
      <c r="A105" s="15" t="str">
        <f t="shared" si="34"/>
        <v xml:space="preserve"> Hotel Patra Jasa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27">
        <f>SUM(B105:M105)</f>
        <v>0</v>
      </c>
    </row>
    <row r="106" spans="1:14" x14ac:dyDescent="0.25">
      <c r="A106" s="15" t="str">
        <f t="shared" si="34"/>
        <v xml:space="preserve"> Maison Aurelia Sanur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27"/>
    </row>
    <row r="107" spans="1:14" ht="15.75" thickBot="1" x14ac:dyDescent="0.3">
      <c r="A107" s="16"/>
      <c r="B107" s="28">
        <f t="shared" ref="B107:N107" si="35">SUM(B101:B105)</f>
        <v>200</v>
      </c>
      <c r="C107" s="28">
        <f t="shared" si="35"/>
        <v>0</v>
      </c>
      <c r="D107" s="28">
        <f t="shared" si="35"/>
        <v>0</v>
      </c>
      <c r="E107" s="28">
        <f t="shared" si="35"/>
        <v>0</v>
      </c>
      <c r="F107" s="28">
        <f t="shared" si="35"/>
        <v>0</v>
      </c>
      <c r="G107" s="28">
        <f t="shared" si="35"/>
        <v>0</v>
      </c>
      <c r="H107" s="28">
        <f t="shared" si="35"/>
        <v>0</v>
      </c>
      <c r="I107" s="28">
        <f t="shared" si="35"/>
        <v>0</v>
      </c>
      <c r="J107" s="28">
        <f t="shared" si="35"/>
        <v>0</v>
      </c>
      <c r="K107" s="28">
        <f t="shared" si="35"/>
        <v>0</v>
      </c>
      <c r="L107" s="28">
        <f t="shared" si="35"/>
        <v>0</v>
      </c>
      <c r="M107" s="28">
        <f t="shared" si="35"/>
        <v>0</v>
      </c>
      <c r="N107" s="29">
        <f t="shared" si="35"/>
        <v>200</v>
      </c>
    </row>
    <row r="108" spans="1:14" x14ac:dyDescent="0.25">
      <c r="A108" s="7" t="str">
        <f>'1'!$A56</f>
        <v>15.Hotel Room Occupancy (SOLD)</v>
      </c>
      <c r="B108" s="12"/>
      <c r="C108" s="12"/>
      <c r="D108" s="12"/>
      <c r="E108" s="12"/>
      <c r="F108" s="12"/>
      <c r="G108" s="12"/>
      <c r="H108" s="12"/>
      <c r="I108" s="12"/>
      <c r="J108" s="17"/>
      <c r="K108" s="17"/>
      <c r="L108" s="17"/>
      <c r="M108" s="17"/>
      <c r="N108" s="14"/>
    </row>
    <row r="109" spans="1:14" x14ac:dyDescent="0.25">
      <c r="A109" s="15" t="str">
        <f t="shared" ref="A109:A114" si="36">A61</f>
        <v xml:space="preserve"> Hotel Ayodya</v>
      </c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27">
        <f>SUM(B109:M109)</f>
        <v>0</v>
      </c>
    </row>
    <row r="110" spans="1:14" x14ac:dyDescent="0.25">
      <c r="A110" s="15" t="str">
        <f t="shared" si="36"/>
        <v xml:space="preserve"> Hilton Hotel bali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27">
        <f>SUM(B110:M110)</f>
        <v>0</v>
      </c>
    </row>
    <row r="111" spans="1:14" x14ac:dyDescent="0.25">
      <c r="A111" s="15" t="str">
        <f t="shared" si="36"/>
        <v xml:space="preserve"> Club Med Hotel Bali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7">
        <f>SUM(B111:M111)</f>
        <v>0</v>
      </c>
    </row>
    <row r="112" spans="1:14" x14ac:dyDescent="0.25">
      <c r="A112" s="15" t="str">
        <f t="shared" si="36"/>
        <v xml:space="preserve"> Bali Golf Club and Villa</v>
      </c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27">
        <f>SUM(B112:M112)</f>
        <v>0</v>
      </c>
    </row>
    <row r="113" spans="1:14" x14ac:dyDescent="0.25">
      <c r="A113" s="15" t="str">
        <f t="shared" si="36"/>
        <v xml:space="preserve"> Hotel Patra Jasa</v>
      </c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27">
        <f>SUM(B113:M113)</f>
        <v>0</v>
      </c>
    </row>
    <row r="114" spans="1:14" x14ac:dyDescent="0.25">
      <c r="A114" s="15" t="str">
        <f t="shared" si="36"/>
        <v xml:space="preserve"> Maison Aurelia Sanur</v>
      </c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7"/>
    </row>
    <row r="115" spans="1:14" ht="15.75" thickBot="1" x14ac:dyDescent="0.3">
      <c r="A115" s="16"/>
      <c r="B115" s="28">
        <f t="shared" ref="B115:N115" si="37">SUM(B109:B113)</f>
        <v>0</v>
      </c>
      <c r="C115" s="28">
        <f t="shared" si="37"/>
        <v>0</v>
      </c>
      <c r="D115" s="28">
        <f t="shared" si="37"/>
        <v>0</v>
      </c>
      <c r="E115" s="28">
        <f t="shared" si="37"/>
        <v>0</v>
      </c>
      <c r="F115" s="28">
        <f t="shared" si="37"/>
        <v>0</v>
      </c>
      <c r="G115" s="28">
        <f t="shared" si="37"/>
        <v>0</v>
      </c>
      <c r="H115" s="28">
        <f t="shared" si="37"/>
        <v>0</v>
      </c>
      <c r="I115" s="28">
        <f t="shared" si="37"/>
        <v>0</v>
      </c>
      <c r="J115" s="28">
        <f t="shared" si="37"/>
        <v>0</v>
      </c>
      <c r="K115" s="28">
        <f t="shared" si="37"/>
        <v>0</v>
      </c>
      <c r="L115" s="28">
        <f t="shared" si="37"/>
        <v>0</v>
      </c>
      <c r="M115" s="28">
        <f t="shared" si="37"/>
        <v>0</v>
      </c>
      <c r="N115" s="29">
        <f t="shared" si="37"/>
        <v>0</v>
      </c>
    </row>
    <row r="116" spans="1:14" x14ac:dyDescent="0.25">
      <c r="A116" s="7" t="str">
        <f>'1'!$A60</f>
        <v>16.Out Side Guest Treatment</v>
      </c>
      <c r="B116" s="12"/>
      <c r="C116" s="12"/>
      <c r="D116" s="12"/>
      <c r="E116" s="12"/>
      <c r="F116" s="12"/>
      <c r="G116" s="12"/>
      <c r="H116" s="12"/>
      <c r="I116" s="12"/>
      <c r="J116" s="17"/>
      <c r="K116" s="17"/>
      <c r="L116" s="17"/>
      <c r="M116" s="17"/>
      <c r="N116" s="14"/>
    </row>
    <row r="117" spans="1:14" x14ac:dyDescent="0.25">
      <c r="A117" s="15" t="str">
        <f t="shared" ref="A117:A122" si="38">A69</f>
        <v xml:space="preserve"> Hotel Ayodya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7">
        <f>SUM(B117:M117)</f>
        <v>0</v>
      </c>
    </row>
    <row r="118" spans="1:14" x14ac:dyDescent="0.25">
      <c r="A118" s="15" t="str">
        <f t="shared" si="38"/>
        <v xml:space="preserve"> Hilton Hotel bali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7">
        <f>SUM(B118:M118)</f>
        <v>0</v>
      </c>
    </row>
    <row r="119" spans="1:14" x14ac:dyDescent="0.25">
      <c r="A119" s="15" t="str">
        <f t="shared" si="38"/>
        <v xml:space="preserve"> Club Med Hotel Bali</v>
      </c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7">
        <f>SUM(B119:M119)</f>
        <v>0</v>
      </c>
    </row>
    <row r="120" spans="1:14" x14ac:dyDescent="0.25">
      <c r="A120" s="15" t="str">
        <f t="shared" si="38"/>
        <v xml:space="preserve"> Bali Golf Club and Villa</v>
      </c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27">
        <f>SUM(B120:M120)</f>
        <v>0</v>
      </c>
    </row>
    <row r="121" spans="1:14" x14ac:dyDescent="0.25">
      <c r="A121" s="15" t="str">
        <f t="shared" si="38"/>
        <v xml:space="preserve"> Hotel Patra Jasa</v>
      </c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27">
        <f>SUM(B121:M121)</f>
        <v>0</v>
      </c>
    </row>
    <row r="122" spans="1:14" x14ac:dyDescent="0.25">
      <c r="A122" s="15" t="str">
        <f t="shared" si="38"/>
        <v xml:space="preserve"> Maison Aurelia Sanur</v>
      </c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7"/>
    </row>
    <row r="123" spans="1:14" ht="15.75" thickBot="1" x14ac:dyDescent="0.3">
      <c r="A123" s="50"/>
      <c r="B123" s="51">
        <f t="shared" ref="B123:N123" si="39">SUM(B117:B121)</f>
        <v>0</v>
      </c>
      <c r="C123" s="51">
        <f t="shared" si="39"/>
        <v>0</v>
      </c>
      <c r="D123" s="51">
        <f t="shared" si="39"/>
        <v>0</v>
      </c>
      <c r="E123" s="51">
        <f t="shared" si="39"/>
        <v>0</v>
      </c>
      <c r="F123" s="51">
        <f t="shared" si="39"/>
        <v>0</v>
      </c>
      <c r="G123" s="51">
        <f t="shared" si="39"/>
        <v>0</v>
      </c>
      <c r="H123" s="51">
        <f t="shared" si="39"/>
        <v>0</v>
      </c>
      <c r="I123" s="51">
        <f t="shared" si="39"/>
        <v>0</v>
      </c>
      <c r="J123" s="51">
        <f t="shared" si="39"/>
        <v>0</v>
      </c>
      <c r="K123" s="51">
        <f t="shared" si="39"/>
        <v>0</v>
      </c>
      <c r="L123" s="51">
        <f t="shared" si="39"/>
        <v>0</v>
      </c>
      <c r="M123" s="51">
        <f t="shared" si="39"/>
        <v>0</v>
      </c>
      <c r="N123" s="52">
        <f t="shared" si="39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ESL Bali</cp:lastModifiedBy>
  <dcterms:created xsi:type="dcterms:W3CDTF">2019-07-10T14:47:03Z</dcterms:created>
  <dcterms:modified xsi:type="dcterms:W3CDTF">2021-07-28T07:03:48Z</dcterms:modified>
</cp:coreProperties>
</file>