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global" sheetId="1" r:id="rId1"/>
    <sheet name="treatment" sheetId="2" r:id="rId2"/>
  </sheets>
  <calcPr calcId="125725" iterateDelta="1E-4"/>
</workbook>
</file>

<file path=xl/calcChain.xml><?xml version="1.0" encoding="utf-8"?>
<calcChain xmlns="http://schemas.openxmlformats.org/spreadsheetml/2006/main">
  <c r="P9" i="2"/>
  <c r="L8"/>
  <c r="K8"/>
  <c r="J8"/>
  <c r="I8"/>
  <c r="H8"/>
  <c r="G8"/>
  <c r="N9" s="1"/>
  <c r="F8"/>
  <c r="E8"/>
  <c r="U11" l="1"/>
  <c r="B3"/>
  <c r="A1"/>
  <c r="M8" l="1"/>
  <c r="T8" l="1"/>
  <c r="S8"/>
  <c r="R8"/>
  <c r="P3"/>
  <c r="N8" l="1"/>
  <c r="Q8"/>
  <c r="P8"/>
</calcChain>
</file>

<file path=xl/sharedStrings.xml><?xml version="1.0" encoding="utf-8"?>
<sst xmlns="http://schemas.openxmlformats.org/spreadsheetml/2006/main" count="94" uniqueCount="83">
  <si>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</si>
  <si>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</si>
  <si>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</si>
  <si>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</si>
  <si>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</si>
  <si>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</si>
  <si>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</si>
  <si>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</si>
  <si>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</si>
  <si>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</si>
  <si>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</si>
  <si>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</si>
  <si>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</si>
  <si>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</si>
  <si>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</si>
  <si>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</si>
  <si>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</si>
  <si>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</si>
  <si>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</si>
  <si>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</si>
  <si>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</si>
  <si>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</si>
  <si>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</si>
  <si>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</si>
  <si>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</si>
  <si>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</si>
  <si>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</si>
  <si>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</si>
  <si>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</si>
  <si>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</si>
  <si>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</si>
  <si>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</si>
  <si>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</si>
  <si>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</si>
  <si>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</si>
  <si>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</si>
  <si>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</si>
  <si>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</si>
  <si>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</si>
  <si>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</si>
  <si>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</si>
  <si>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</si>
  <si>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</si>
  <si>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</si>
  <si>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</si>
  <si>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</si>
  <si>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</si>
  <si>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</si>
  <si>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</si>
  <si>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</si>
  <si>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</si>
  <si>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</si>
  <si>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</si>
  <si>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</si>
  <si>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</si>
  <si>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</si>
  <si>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</si>
  <si>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</si>
  <si>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</si>
  <si>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</si>
  <si>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</si>
  <si>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</si>
  <si>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</si>
  <si>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</si>
  <si>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</si>
  <si>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</si>
  <si>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</si>
  <si>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Ayodya</t>
  </si>
  <si>
    <t>Nikko</t>
  </si>
  <si>
    <t>ClubMed</t>
  </si>
  <si>
    <t>Padma</t>
  </si>
  <si>
    <t>Amount</t>
  </si>
  <si>
    <t>qty_MSP01</t>
  </si>
  <si>
    <t>amt_MSP01</t>
  </si>
  <si>
    <t>qty_MSP02</t>
  </si>
  <si>
    <t>amt_MSP02</t>
  </si>
  <si>
    <t>qty_MSP03</t>
  </si>
  <si>
    <t>amt_MSP03</t>
  </si>
  <si>
    <t>amt_MSP04</t>
  </si>
  <si>
    <t>qty_MSP04</t>
  </si>
  <si>
    <t>A4:U5, C5D9F1</t>
  </si>
  <si>
    <t>Check:</t>
  </si>
  <si>
    <t>Tr Id.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</si>
</sst>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0" fontId="8" fillId="2" borderId="1" xfId="0" applyFont="1" applyFill="1" applyBorder="1" applyAlignment="1">
      <alignment horizontal="center"/>
    </xf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2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4" fontId="17" fillId="0" borderId="11" xfId="0" applyNumberFormat="1" applyFont="1" applyBorder="1" applyAlignment="1" applyProtection="1"/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5" xfId="0" applyFont="1" applyFill="1" applyBorder="1" applyAlignment="1" applyProtection="1">
      <alignment vertic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166" fontId="7" fillId="2" borderId="16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5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15" xfId="1" applyNumberFormat="1" applyFont="1" applyFill="1" applyBorder="1" applyAlignment="1" applyProtection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zoomScaleNormal="100" workbookViewId="0">
      <selection activeCell="B4" sqref="B4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21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53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80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63</v>
      </c>
      <c r="E10" s="37" t="s">
        <v>64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3"/>
  <sheetViews>
    <sheetView tabSelected="1" topLeftCell="F1" zoomScaleNormal="100" workbookViewId="0">
      <selection activeCell="T9" sqref="T9"/>
    </sheetView>
  </sheetViews>
  <sheetFormatPr defaultRowHeight="15"/>
  <cols>
    <col min="1" max="1" width="5.28515625" style="1" customWidth="1"/>
    <col min="2" max="2" width="13.28515625" style="15" customWidth="1"/>
    <col min="3" max="3" width="39" style="42" customWidth="1"/>
    <col min="4" max="4" width="13.5703125" style="42" customWidth="1"/>
    <col min="5" max="5" width="8" style="42" customWidth="1"/>
    <col min="6" max="6" width="9.140625" style="42" customWidth="1"/>
    <col min="7" max="7" width="7" style="42" customWidth="1"/>
    <col min="8" max="8" width="9.140625" style="42" customWidth="1"/>
    <col min="9" max="9" width="7.140625" style="42" customWidth="1"/>
    <col min="10" max="10" width="9.140625" style="42" customWidth="1"/>
    <col min="11" max="11" width="7" style="42" customWidth="1"/>
    <col min="12" max="12" width="9.140625" style="42" customWidth="1"/>
    <col min="13" max="13" width="13.42578125" style="32" customWidth="1"/>
    <col min="14" max="14" width="9.5703125" style="32" customWidth="1"/>
    <col min="15" max="15" width="8.85546875" style="18" customWidth="1"/>
    <col min="16" max="16" width="15.140625" style="18" customWidth="1"/>
    <col min="17" max="17" width="12.7109375" style="16" customWidth="1"/>
    <col min="18" max="18" width="12.7109375" style="22" customWidth="1"/>
    <col min="19" max="19" width="9.28515625" style="21"/>
    <col min="20" max="20" width="13.42578125" style="21" customWidth="1"/>
    <col min="21" max="21" width="14.42578125" style="2" customWidth="1"/>
    <col min="22" max="22" width="9.28515625" style="2"/>
    <col min="23" max="1029" width="8.5703125"/>
  </cols>
  <sheetData>
    <row r="1" spans="1:22" ht="15.75">
      <c r="A1" s="14" t="str">
        <f>VLOOKUP("area_title",global!$D$2:$E$80,2,0)</f>
        <v>Mandaraspa Indonesia</v>
      </c>
    </row>
    <row r="2" spans="1:22" ht="16.5">
      <c r="A2" s="13" t="s">
        <v>35</v>
      </c>
      <c r="B2" s="13"/>
    </row>
    <row r="3" spans="1:22" ht="15" customHeight="1">
      <c r="A3" s="12" t="s">
        <v>32</v>
      </c>
      <c r="B3" s="109" t="str">
        <f>VLOOKUP("spanm",global!$D$2:$E$80,2,0)</f>
        <v>Clubmed</v>
      </c>
      <c r="C3" s="109"/>
      <c r="D3" s="55"/>
      <c r="E3" s="55"/>
      <c r="F3" s="55"/>
      <c r="G3" s="55"/>
      <c r="H3" s="55"/>
      <c r="I3" s="55"/>
      <c r="J3" s="55"/>
      <c r="K3" s="55"/>
      <c r="L3" s="55"/>
      <c r="M3" s="40"/>
      <c r="N3" s="33"/>
      <c r="O3" s="19" t="s">
        <v>31</v>
      </c>
      <c r="P3" s="108" t="e">
        <f>CONCATENATE(VLOOKUP("tgl1",global!$D$2:$E$8,2,0), " to ", VLOOKUP("tgl2",global!$D$2:$E$8,2,0))</f>
        <v>#N/A</v>
      </c>
      <c r="Q3" s="108"/>
      <c r="R3" s="23"/>
    </row>
    <row r="4" spans="1:22" s="11" customFormat="1" ht="15.75" customHeight="1">
      <c r="A4" s="9"/>
      <c r="B4" s="104"/>
      <c r="C4" s="106"/>
      <c r="D4" s="43"/>
      <c r="E4" s="110" t="s">
        <v>67</v>
      </c>
      <c r="F4" s="111"/>
      <c r="G4" s="110" t="s">
        <v>68</v>
      </c>
      <c r="H4" s="111"/>
      <c r="I4" s="110" t="s">
        <v>69</v>
      </c>
      <c r="J4" s="111"/>
      <c r="K4" s="110" t="s">
        <v>70</v>
      </c>
      <c r="L4" s="111"/>
      <c r="M4" s="41"/>
      <c r="N4" s="114"/>
      <c r="O4" s="116" t="s">
        <v>39</v>
      </c>
      <c r="P4" s="112" t="s">
        <v>45</v>
      </c>
      <c r="Q4" s="112"/>
      <c r="R4" s="112"/>
      <c r="S4" s="113"/>
      <c r="T4" s="24" t="s">
        <v>46</v>
      </c>
      <c r="U4" s="20"/>
      <c r="V4" s="10"/>
    </row>
    <row r="5" spans="1:22" s="37" customFormat="1" ht="15.75" customHeight="1">
      <c r="A5" s="84" t="s">
        <v>62</v>
      </c>
      <c r="B5" s="105" t="s">
        <v>82</v>
      </c>
      <c r="C5" s="107" t="s">
        <v>37</v>
      </c>
      <c r="D5" s="85" t="s">
        <v>66</v>
      </c>
      <c r="E5" s="86" t="s">
        <v>38</v>
      </c>
      <c r="F5" s="86" t="s">
        <v>71</v>
      </c>
      <c r="G5" s="87" t="s">
        <v>38</v>
      </c>
      <c r="H5" s="86" t="s">
        <v>71</v>
      </c>
      <c r="I5" s="87" t="s">
        <v>38</v>
      </c>
      <c r="J5" s="86" t="s">
        <v>71</v>
      </c>
      <c r="K5" s="87" t="s">
        <v>38</v>
      </c>
      <c r="L5" s="86" t="s">
        <v>71</v>
      </c>
      <c r="M5" s="84" t="s">
        <v>57</v>
      </c>
      <c r="N5" s="115" t="s">
        <v>38</v>
      </c>
      <c r="O5" s="117" t="s">
        <v>40</v>
      </c>
      <c r="P5" s="88" t="s">
        <v>41</v>
      </c>
      <c r="Q5" s="88" t="s">
        <v>42</v>
      </c>
      <c r="R5" s="88" t="s">
        <v>43</v>
      </c>
      <c r="S5" s="89" t="s">
        <v>44</v>
      </c>
      <c r="T5" s="90" t="s">
        <v>44</v>
      </c>
      <c r="U5" s="91" t="s">
        <v>33</v>
      </c>
      <c r="V5" s="49"/>
    </row>
    <row r="6" spans="1:22" s="6" customFormat="1" ht="12">
      <c r="A6" s="92" t="s">
        <v>19</v>
      </c>
      <c r="B6" s="93" t="s">
        <v>36</v>
      </c>
      <c r="C6" s="94" t="s">
        <v>8</v>
      </c>
      <c r="D6" s="94" t="s">
        <v>65</v>
      </c>
      <c r="E6" s="95" t="s">
        <v>72</v>
      </c>
      <c r="F6" s="96" t="s">
        <v>73</v>
      </c>
      <c r="G6" s="95" t="s">
        <v>74</v>
      </c>
      <c r="H6" s="96" t="s">
        <v>75</v>
      </c>
      <c r="I6" s="95" t="s">
        <v>76</v>
      </c>
      <c r="J6" s="96" t="s">
        <v>77</v>
      </c>
      <c r="K6" s="95" t="s">
        <v>79</v>
      </c>
      <c r="L6" s="96" t="s">
        <v>78</v>
      </c>
      <c r="M6" s="92" t="s">
        <v>30</v>
      </c>
      <c r="N6" s="97" t="s">
        <v>49</v>
      </c>
      <c r="O6" s="98" t="s">
        <v>50</v>
      </c>
      <c r="P6" s="99" t="s">
        <v>14</v>
      </c>
      <c r="Q6" s="99" t="s">
        <v>48</v>
      </c>
      <c r="R6" s="100" t="s">
        <v>47</v>
      </c>
      <c r="S6" s="99" t="s">
        <v>51</v>
      </c>
      <c r="T6" s="101" t="s">
        <v>52</v>
      </c>
      <c r="U6" s="102" t="s">
        <v>34</v>
      </c>
      <c r="V6" s="7" t="s">
        <v>20</v>
      </c>
    </row>
    <row r="7" spans="1:22" s="5" customFormat="1" ht="13.5" thickBot="1">
      <c r="A7" s="4"/>
      <c r="C7" s="44"/>
      <c r="D7" s="44"/>
      <c r="E7" s="79"/>
      <c r="F7" s="78"/>
      <c r="G7" s="79"/>
      <c r="H7" s="78"/>
      <c r="I7" s="79"/>
      <c r="J7" s="78"/>
      <c r="K7" s="79"/>
      <c r="L7" s="78"/>
      <c r="M7" s="4"/>
      <c r="N7" s="34"/>
      <c r="O7" s="25"/>
      <c r="P7" s="26"/>
      <c r="Q7" s="26"/>
      <c r="R7" s="27"/>
      <c r="S7" s="26"/>
      <c r="T7" s="30"/>
      <c r="U7" s="17"/>
      <c r="V7" s="3"/>
    </row>
    <row r="8" spans="1:22" s="5" customFormat="1" ht="17.25" customHeight="1" thickTop="1" thickBot="1">
      <c r="A8" s="8"/>
      <c r="B8" s="8"/>
      <c r="C8" s="45"/>
      <c r="D8" s="45" t="s">
        <v>55</v>
      </c>
      <c r="E8" s="80">
        <f t="shared" ref="E8:L8" si="0">SUM(E6:E7)</f>
        <v>0</v>
      </c>
      <c r="F8" s="81">
        <f t="shared" si="0"/>
        <v>0</v>
      </c>
      <c r="G8" s="80">
        <f t="shared" si="0"/>
        <v>0</v>
      </c>
      <c r="H8" s="81">
        <f t="shared" si="0"/>
        <v>0</v>
      </c>
      <c r="I8" s="80">
        <f t="shared" si="0"/>
        <v>0</v>
      </c>
      <c r="J8" s="81">
        <f t="shared" si="0"/>
        <v>0</v>
      </c>
      <c r="K8" s="80">
        <f t="shared" si="0"/>
        <v>0</v>
      </c>
      <c r="L8" s="81">
        <f t="shared" si="0"/>
        <v>0</v>
      </c>
      <c r="M8" s="83">
        <f t="shared" ref="M8:N8" si="1">SUM(M6:M7)</f>
        <v>0</v>
      </c>
      <c r="N8" s="83">
        <f t="shared" si="1"/>
        <v>0</v>
      </c>
      <c r="O8" s="28"/>
      <c r="P8" s="28">
        <f>SUM(P6:P7)</f>
        <v>0</v>
      </c>
      <c r="Q8" s="28">
        <f>SUM(Q6:Q7)</f>
        <v>0</v>
      </c>
      <c r="R8" s="29">
        <f>SUM(R6:R7)</f>
        <v>0</v>
      </c>
      <c r="S8" s="28">
        <f>SUM(S6:S7)</f>
        <v>0</v>
      </c>
      <c r="T8" s="31">
        <f>SUM(T6:T7)</f>
        <v>0</v>
      </c>
      <c r="U8" s="8"/>
      <c r="V8" s="3"/>
    </row>
    <row r="9" spans="1:22" s="77" customFormat="1" ht="12.75" thickTop="1" thickBot="1">
      <c r="A9" s="66"/>
      <c r="B9" s="67"/>
      <c r="C9" s="68"/>
      <c r="D9" s="68"/>
      <c r="E9" s="68"/>
      <c r="F9" s="68"/>
      <c r="G9" s="68"/>
      <c r="H9" s="68"/>
      <c r="I9" s="68"/>
      <c r="J9" s="68"/>
      <c r="K9" s="68"/>
      <c r="L9" s="68"/>
      <c r="M9" s="69" t="s">
        <v>81</v>
      </c>
      <c r="N9" s="82">
        <f>+K8+I8+G8+E8</f>
        <v>0</v>
      </c>
      <c r="O9" s="70"/>
      <c r="P9" s="71">
        <f>+L8+J8+H8+F8</f>
        <v>0</v>
      </c>
      <c r="Q9" s="72"/>
      <c r="R9" s="73"/>
      <c r="S9" s="74"/>
      <c r="T9" s="75"/>
      <c r="U9" s="103"/>
      <c r="V9" s="76"/>
    </row>
    <row r="10" spans="1:22" s="65" customFormat="1" ht="12">
      <c r="A10" s="56"/>
      <c r="B10" s="57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9"/>
      <c r="N10" s="59"/>
      <c r="O10" s="60"/>
      <c r="P10" s="60"/>
      <c r="Q10" s="61"/>
      <c r="R10" s="62"/>
      <c r="T10" s="63"/>
      <c r="U10" s="64"/>
      <c r="V10" s="64"/>
    </row>
    <row r="11" spans="1:22">
      <c r="M11" s="47" t="s">
        <v>56</v>
      </c>
      <c r="N11" s="48"/>
      <c r="O11" s="53"/>
      <c r="P11" s="53"/>
      <c r="Q11" s="54"/>
      <c r="T11" s="35" t="s">
        <v>54</v>
      </c>
      <c r="U11" s="36" t="e">
        <f>VLOOKUP("rpt",global!$D$2:$E$80,2,0)</f>
        <v>#N/A</v>
      </c>
    </row>
    <row r="12" spans="1:22" ht="19.5" customHeight="1">
      <c r="M12" s="50" t="s">
        <v>59</v>
      </c>
      <c r="N12" s="46" t="s">
        <v>58</v>
      </c>
      <c r="O12" s="51"/>
      <c r="P12" s="51"/>
      <c r="Q12" s="52"/>
    </row>
    <row r="13" spans="1:22" ht="19.5" customHeight="1">
      <c r="M13" s="50" t="s">
        <v>60</v>
      </c>
      <c r="N13" s="46" t="s">
        <v>61</v>
      </c>
      <c r="O13" s="51"/>
      <c r="P13" s="51"/>
      <c r="Q13" s="52"/>
    </row>
  </sheetData>
  <mergeCells count="7">
    <mergeCell ref="P3:Q3"/>
    <mergeCell ref="B3:C3"/>
    <mergeCell ref="P4:S4"/>
    <mergeCell ref="E4:F4"/>
    <mergeCell ref="G4:H4"/>
    <mergeCell ref="I4:J4"/>
    <mergeCell ref="K4:L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2012-10-16T08:49:29Z</dcterms:modified>
</cp:coreProperties>
</file>