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 activeTab="4"/>
  </bookViews>
  <sheets>
    <sheet name="Report" sheetId="3" r:id="rId1"/>
    <sheet name="Data" sheetId="4" r:id="rId2"/>
    <sheet name="Total" sheetId="29" r:id="rId3"/>
    <sheet name="Spa 1" sheetId="9" r:id="rId4"/>
    <sheet name="Spa 2" sheetId="19" r:id="rId5"/>
    <sheet name="Spa 3" sheetId="20" r:id="rId6"/>
    <sheet name="Spa 4" sheetId="21" r:id="rId7"/>
    <sheet name="Spa 5" sheetId="22" r:id="rId8"/>
    <sheet name="Spa 6" sheetId="23" r:id="rId9"/>
    <sheet name="Spa 7" sheetId="24" r:id="rId10"/>
    <sheet name="Spa 8" sheetId="25" r:id="rId11"/>
    <sheet name="Spa 9" sheetId="26" r:id="rId12"/>
    <sheet name="Spa 10" sheetId="27" r:id="rId13"/>
    <sheet name="1" sheetId="28" r:id="rId14"/>
  </sheets>
  <calcPr calcId="124519"/>
</workbook>
</file>

<file path=xl/calcChain.xml><?xml version="1.0" encoding="utf-8"?>
<calcChain xmlns="http://schemas.openxmlformats.org/spreadsheetml/2006/main">
  <c r="I9" i="19"/>
  <c r="H9"/>
  <c r="R82" i="27"/>
  <c r="Q82"/>
  <c r="L82"/>
  <c r="M82" s="1"/>
  <c r="F82"/>
  <c r="G82" s="1"/>
  <c r="E82"/>
  <c r="D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6"/>
  <c r="Q82"/>
  <c r="L82"/>
  <c r="M82" s="1"/>
  <c r="F82"/>
  <c r="G82" s="1"/>
  <c r="E82"/>
  <c r="D82"/>
  <c r="C82"/>
  <c r="B82"/>
  <c r="S80"/>
  <c r="U80" s="1"/>
  <c r="N80"/>
  <c r="O80" s="1"/>
  <c r="M80"/>
  <c r="H80"/>
  <c r="I80" s="1"/>
  <c r="G80"/>
  <c r="S79"/>
  <c r="U79" s="1"/>
  <c r="M79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M51"/>
  <c r="H51"/>
  <c r="G51"/>
  <c r="R82" i="25"/>
  <c r="Q82"/>
  <c r="L82"/>
  <c r="M82" s="1"/>
  <c r="F82"/>
  <c r="G82" s="1"/>
  <c r="E82"/>
  <c r="D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4"/>
  <c r="Q82"/>
  <c r="L82"/>
  <c r="M82" s="1"/>
  <c r="F82"/>
  <c r="G82" s="1"/>
  <c r="E82"/>
  <c r="D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3"/>
  <c r="Q82"/>
  <c r="L82"/>
  <c r="M82" s="1"/>
  <c r="F82"/>
  <c r="G82" s="1"/>
  <c r="E82"/>
  <c r="D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2"/>
  <c r="Q82"/>
  <c r="L82"/>
  <c r="M82" s="1"/>
  <c r="F82"/>
  <c r="G82" s="1"/>
  <c r="E82"/>
  <c r="D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1"/>
  <c r="Q82"/>
  <c r="L82"/>
  <c r="M82" s="1"/>
  <c r="F82"/>
  <c r="G82" s="1"/>
  <c r="E82"/>
  <c r="D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0"/>
  <c r="Q82"/>
  <c r="L82"/>
  <c r="M82" s="1"/>
  <c r="F82"/>
  <c r="G82" s="1"/>
  <c r="E82"/>
  <c r="D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19"/>
  <c r="Q82"/>
  <c r="L82"/>
  <c r="M82" s="1"/>
  <c r="F82"/>
  <c r="G82" s="1"/>
  <c r="E82"/>
  <c r="D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AD40" i="27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6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5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4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3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2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1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0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19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E10"/>
  <c r="E11" s="1"/>
  <c r="D10"/>
  <c r="D11" s="1"/>
  <c r="C10"/>
  <c r="H10"/>
  <c r="H11" s="1"/>
  <c r="O10" i="9"/>
  <c r="E10"/>
  <c r="V40"/>
  <c r="W40" s="1"/>
  <c r="M40"/>
  <c r="C40"/>
  <c r="V39"/>
  <c r="V38"/>
  <c r="V37"/>
  <c r="V36"/>
  <c r="V35"/>
  <c r="V34"/>
  <c r="V33"/>
  <c r="V32"/>
  <c r="V31"/>
  <c r="M31"/>
  <c r="V30"/>
  <c r="V29"/>
  <c r="V28"/>
  <c r="V27"/>
  <c r="V26"/>
  <c r="V25"/>
  <c r="V24"/>
  <c r="V23"/>
  <c r="V22"/>
  <c r="V21"/>
  <c r="V20"/>
  <c r="V19"/>
  <c r="V18"/>
  <c r="V17"/>
  <c r="V16"/>
  <c r="V15"/>
  <c r="V14"/>
  <c r="M14"/>
  <c r="V13"/>
  <c r="V12"/>
  <c r="V11"/>
  <c r="V10"/>
  <c r="R10"/>
  <c r="R11" s="1"/>
  <c r="N10"/>
  <c r="N11" s="1"/>
  <c r="M10"/>
  <c r="H10"/>
  <c r="H11" s="1"/>
  <c r="D10"/>
  <c r="D11" s="1"/>
  <c r="C10"/>
  <c r="S9"/>
  <c r="R9"/>
  <c r="I9"/>
  <c r="H9"/>
  <c r="U9"/>
  <c r="AC9"/>
  <c r="AB9"/>
  <c r="AE9" s="1"/>
  <c r="AD9" s="1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U51" s="1"/>
  <c r="N51"/>
  <c r="O51" s="1"/>
  <c r="M51"/>
  <c r="H51"/>
  <c r="I51" s="1"/>
  <c r="G51"/>
  <c r="S82"/>
  <c r="R82"/>
  <c r="U82" s="1"/>
  <c r="Q82"/>
  <c r="T82" s="1"/>
  <c r="N82"/>
  <c r="O82" s="1"/>
  <c r="L82"/>
  <c r="H82"/>
  <c r="I82" s="1"/>
  <c r="F82"/>
  <c r="E82"/>
  <c r="D82"/>
  <c r="C82"/>
  <c r="B82"/>
  <c r="V41" i="27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6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5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4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3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2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A1" i="21"/>
  <c r="V41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V41" i="20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19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A1" i="9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11"/>
  <c r="A10"/>
  <c r="A3"/>
  <c r="E3"/>
  <c r="J3"/>
  <c r="V41"/>
  <c r="L41"/>
  <c r="B41"/>
  <c r="J24" i="4"/>
  <c r="I24"/>
  <c r="D24"/>
  <c r="G24"/>
  <c r="F24"/>
  <c r="C24"/>
  <c r="B24"/>
  <c r="H79" i="26" l="1"/>
  <c r="I79" s="1"/>
  <c r="N79"/>
  <c r="O79" s="1"/>
  <c r="T82" i="27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6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5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4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3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2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1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0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19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D12" i="27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6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5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4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3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2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1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0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19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9"/>
  <c r="X11"/>
  <c r="H12"/>
  <c r="AB11"/>
  <c r="N12"/>
  <c r="R12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M39"/>
  <c r="M38"/>
  <c r="M37"/>
  <c r="M36"/>
  <c r="M35"/>
  <c r="M34"/>
  <c r="M33"/>
  <c r="M32"/>
  <c r="M30"/>
  <c r="M29"/>
  <c r="M28"/>
  <c r="M27"/>
  <c r="M26"/>
  <c r="M25"/>
  <c r="M24"/>
  <c r="M23"/>
  <c r="M22"/>
  <c r="M21"/>
  <c r="M20"/>
  <c r="M19"/>
  <c r="M18"/>
  <c r="M17"/>
  <c r="M16"/>
  <c r="M15"/>
  <c r="M13"/>
  <c r="G10"/>
  <c r="F10" s="1"/>
  <c r="I10"/>
  <c r="K10"/>
  <c r="J10" s="1"/>
  <c r="Q10"/>
  <c r="P10" s="1"/>
  <c r="S10"/>
  <c r="U10"/>
  <c r="T10" s="1"/>
  <c r="X10"/>
  <c r="Y10"/>
  <c r="W10" s="1"/>
  <c r="AB10"/>
  <c r="C11"/>
  <c r="E11"/>
  <c r="M11"/>
  <c r="O11"/>
  <c r="S11" s="1"/>
  <c r="U11" s="1"/>
  <c r="T11" s="1"/>
  <c r="C12"/>
  <c r="E12"/>
  <c r="M12"/>
  <c r="O12"/>
  <c r="S12" s="1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K9"/>
  <c r="G82"/>
  <c r="M82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A1" i="4"/>
  <c r="A3"/>
  <c r="N82" i="26" l="1"/>
  <c r="O82" s="1"/>
  <c r="H82"/>
  <c r="I82" s="1"/>
  <c r="R13" i="27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6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5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4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3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2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1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0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19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Y12" i="9"/>
  <c r="I12"/>
  <c r="AC12" s="1"/>
  <c r="Y11"/>
  <c r="I11"/>
  <c r="R13"/>
  <c r="U12"/>
  <c r="T12" s="1"/>
  <c r="N13"/>
  <c r="Q12"/>
  <c r="P12" s="1"/>
  <c r="H13"/>
  <c r="AB12"/>
  <c r="AE12" s="1"/>
  <c r="AD12" s="1"/>
  <c r="K12"/>
  <c r="J12" s="1"/>
  <c r="D13"/>
  <c r="X12"/>
  <c r="AA12" s="1"/>
  <c r="Z12" s="1"/>
  <c r="G12"/>
  <c r="F12" s="1"/>
  <c r="AA10"/>
  <c r="Z10" s="1"/>
  <c r="AC10"/>
  <c r="AE10" s="1"/>
  <c r="AD10" s="1"/>
  <c r="O13"/>
  <c r="E13"/>
  <c r="W12"/>
  <c r="W11"/>
  <c r="Q11"/>
  <c r="P11" s="1"/>
  <c r="G11"/>
  <c r="F11" s="1"/>
  <c r="AA11"/>
  <c r="Z11" s="1"/>
  <c r="D14" i="27" l="1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6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5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4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3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2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1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0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19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Y13" i="9"/>
  <c r="I13"/>
  <c r="E14"/>
  <c r="S13"/>
  <c r="O14"/>
  <c r="D14"/>
  <c r="X13"/>
  <c r="AA13" s="1"/>
  <c r="Z13" s="1"/>
  <c r="G13"/>
  <c r="F13" s="1"/>
  <c r="H14"/>
  <c r="AB13"/>
  <c r="K13"/>
  <c r="J13" s="1"/>
  <c r="N14"/>
  <c r="Q13"/>
  <c r="P13" s="1"/>
  <c r="R14"/>
  <c r="U13"/>
  <c r="T13" s="1"/>
  <c r="AC11"/>
  <c r="AE11" s="1"/>
  <c r="AD11" s="1"/>
  <c r="K11"/>
  <c r="J11" s="1"/>
  <c r="R15" i="27" l="1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6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5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4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3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2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1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0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19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9"/>
  <c r="N15"/>
  <c r="Q14"/>
  <c r="P14" s="1"/>
  <c r="H15"/>
  <c r="AB14"/>
  <c r="D15"/>
  <c r="X14"/>
  <c r="G14"/>
  <c r="F14" s="1"/>
  <c r="S14"/>
  <c r="U14" s="1"/>
  <c r="T14" s="1"/>
  <c r="O15"/>
  <c r="Y14"/>
  <c r="I14"/>
  <c r="AC14" s="1"/>
  <c r="E15"/>
  <c r="AC13"/>
  <c r="AE13" s="1"/>
  <c r="AD13" s="1"/>
  <c r="D16" i="27" l="1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6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5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4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3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2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1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0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19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Y15" i="9"/>
  <c r="I15"/>
  <c r="E16"/>
  <c r="S15"/>
  <c r="O16"/>
  <c r="D16"/>
  <c r="X15"/>
  <c r="AA15" s="1"/>
  <c r="Z15" s="1"/>
  <c r="G15"/>
  <c r="F15" s="1"/>
  <c r="H16"/>
  <c r="AB15"/>
  <c r="K15"/>
  <c r="J15" s="1"/>
  <c r="N16"/>
  <c r="Q15"/>
  <c r="P15" s="1"/>
  <c r="R16"/>
  <c r="U15"/>
  <c r="T15" s="1"/>
  <c r="AA14"/>
  <c r="Z14" s="1"/>
  <c r="K14"/>
  <c r="J14" s="1"/>
  <c r="AE14"/>
  <c r="AD14" s="1"/>
  <c r="R17" i="27" l="1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6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5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4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3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2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1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0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19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9"/>
  <c r="N17"/>
  <c r="Q16"/>
  <c r="P16" s="1"/>
  <c r="H17"/>
  <c r="AB16"/>
  <c r="D17"/>
  <c r="X16"/>
  <c r="G16"/>
  <c r="F16" s="1"/>
  <c r="S16"/>
  <c r="U16" s="1"/>
  <c r="T16" s="1"/>
  <c r="O17"/>
  <c r="Y16"/>
  <c r="I16"/>
  <c r="AC16" s="1"/>
  <c r="E17"/>
  <c r="AC15"/>
  <c r="AE15" s="1"/>
  <c r="AD15" s="1"/>
  <c r="D18" i="27" l="1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6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5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4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3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2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1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0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19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Y17" i="9"/>
  <c r="I17"/>
  <c r="E18"/>
  <c r="S17"/>
  <c r="O18"/>
  <c r="D18"/>
  <c r="X17"/>
  <c r="AA17" s="1"/>
  <c r="Z17" s="1"/>
  <c r="G17"/>
  <c r="F17" s="1"/>
  <c r="H18"/>
  <c r="AB17"/>
  <c r="K17"/>
  <c r="J17" s="1"/>
  <c r="N18"/>
  <c r="Q17"/>
  <c r="P17" s="1"/>
  <c r="R18"/>
  <c r="U17"/>
  <c r="T17" s="1"/>
  <c r="AA16"/>
  <c r="Z16" s="1"/>
  <c r="K16"/>
  <c r="J16" s="1"/>
  <c r="AE16"/>
  <c r="AD16" s="1"/>
  <c r="R19" i="27" l="1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6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5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4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3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2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1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0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19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9"/>
  <c r="N19"/>
  <c r="Q18"/>
  <c r="P18" s="1"/>
  <c r="H19"/>
  <c r="AB18"/>
  <c r="D19"/>
  <c r="X18"/>
  <c r="G18"/>
  <c r="F18" s="1"/>
  <c r="S18"/>
  <c r="U18" s="1"/>
  <c r="T18" s="1"/>
  <c r="O19"/>
  <c r="Y18"/>
  <c r="I18"/>
  <c r="AC18" s="1"/>
  <c r="E19"/>
  <c r="AC17"/>
  <c r="AE17" s="1"/>
  <c r="AD17" s="1"/>
  <c r="D20" i="27" l="1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6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5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4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3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2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1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0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19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Y19" i="9"/>
  <c r="I19"/>
  <c r="E20"/>
  <c r="S19"/>
  <c r="O20"/>
  <c r="D20"/>
  <c r="X19"/>
  <c r="AA19" s="1"/>
  <c r="Z19" s="1"/>
  <c r="G19"/>
  <c r="F19" s="1"/>
  <c r="H20"/>
  <c r="AB19"/>
  <c r="K19"/>
  <c r="J19" s="1"/>
  <c r="N20"/>
  <c r="Q19"/>
  <c r="P19" s="1"/>
  <c r="R20"/>
  <c r="U19"/>
  <c r="T19" s="1"/>
  <c r="AA18"/>
  <c r="Z18" s="1"/>
  <c r="K18"/>
  <c r="J18" s="1"/>
  <c r="AE18"/>
  <c r="AD18" s="1"/>
  <c r="R21" i="27" l="1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6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5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4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3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2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1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0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19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9"/>
  <c r="N21"/>
  <c r="Q20"/>
  <c r="P20" s="1"/>
  <c r="H21"/>
  <c r="AB20"/>
  <c r="D21"/>
  <c r="X20"/>
  <c r="G20"/>
  <c r="F20" s="1"/>
  <c r="S20"/>
  <c r="U20" s="1"/>
  <c r="T20" s="1"/>
  <c r="O21"/>
  <c r="Y20"/>
  <c r="I20"/>
  <c r="AC20" s="1"/>
  <c r="E21"/>
  <c r="AC19"/>
  <c r="AE19" s="1"/>
  <c r="AD19" s="1"/>
  <c r="D22" i="27" l="1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6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5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4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3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2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1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0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19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Y21" i="9"/>
  <c r="I21"/>
  <c r="E22"/>
  <c r="S21"/>
  <c r="O22"/>
  <c r="D22"/>
  <c r="X21"/>
  <c r="AA21" s="1"/>
  <c r="Z21" s="1"/>
  <c r="G21"/>
  <c r="F21" s="1"/>
  <c r="H22"/>
  <c r="AB21"/>
  <c r="K21"/>
  <c r="J21" s="1"/>
  <c r="N22"/>
  <c r="Q21"/>
  <c r="P21" s="1"/>
  <c r="R22"/>
  <c r="U21"/>
  <c r="T21" s="1"/>
  <c r="AA20"/>
  <c r="Z20" s="1"/>
  <c r="K20"/>
  <c r="J20" s="1"/>
  <c r="AE20"/>
  <c r="AD20" s="1"/>
  <c r="R23" i="27" l="1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6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5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4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3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2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1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0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19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9"/>
  <c r="N23"/>
  <c r="Q22"/>
  <c r="P22" s="1"/>
  <c r="H23"/>
  <c r="AB22"/>
  <c r="D23"/>
  <c r="X22"/>
  <c r="G22"/>
  <c r="F22" s="1"/>
  <c r="S22"/>
  <c r="U22" s="1"/>
  <c r="T22" s="1"/>
  <c r="O23"/>
  <c r="Y22"/>
  <c r="I22"/>
  <c r="AC22" s="1"/>
  <c r="E23"/>
  <c r="AC21"/>
  <c r="AE21" s="1"/>
  <c r="AD21" s="1"/>
  <c r="D24" i="27" l="1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6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5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4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3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2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1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0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19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Y23" i="9"/>
  <c r="I23"/>
  <c r="E24"/>
  <c r="S23"/>
  <c r="O24"/>
  <c r="D24"/>
  <c r="X23"/>
  <c r="AA23" s="1"/>
  <c r="Z23" s="1"/>
  <c r="G23"/>
  <c r="F23" s="1"/>
  <c r="H24"/>
  <c r="AB23"/>
  <c r="K23"/>
  <c r="J23" s="1"/>
  <c r="N24"/>
  <c r="Q23"/>
  <c r="P23" s="1"/>
  <c r="R24"/>
  <c r="U23"/>
  <c r="T23" s="1"/>
  <c r="AA22"/>
  <c r="Z22" s="1"/>
  <c r="K22"/>
  <c r="J22" s="1"/>
  <c r="AE22"/>
  <c r="AD22" s="1"/>
  <c r="R25" i="27" l="1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6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5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4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3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2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1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0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19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9"/>
  <c r="N25"/>
  <c r="Q24"/>
  <c r="P24" s="1"/>
  <c r="H25"/>
  <c r="AB24"/>
  <c r="D25"/>
  <c r="X24"/>
  <c r="G24"/>
  <c r="F24" s="1"/>
  <c r="S24"/>
  <c r="U24" s="1"/>
  <c r="T24" s="1"/>
  <c r="O25"/>
  <c r="Y24"/>
  <c r="I24"/>
  <c r="AC24" s="1"/>
  <c r="E25"/>
  <c r="AC23"/>
  <c r="AE23" s="1"/>
  <c r="AD23" s="1"/>
  <c r="D26" i="27" l="1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6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5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4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3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2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1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0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19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Y25" i="9"/>
  <c r="I25"/>
  <c r="E26"/>
  <c r="S25"/>
  <c r="O26"/>
  <c r="D26"/>
  <c r="X25"/>
  <c r="AA25" s="1"/>
  <c r="Z25" s="1"/>
  <c r="G25"/>
  <c r="F25" s="1"/>
  <c r="H26"/>
  <c r="AB25"/>
  <c r="K25"/>
  <c r="J25" s="1"/>
  <c r="N26"/>
  <c r="Q25"/>
  <c r="P25" s="1"/>
  <c r="R26"/>
  <c r="U25"/>
  <c r="T25" s="1"/>
  <c r="AA24"/>
  <c r="Z24" s="1"/>
  <c r="K24"/>
  <c r="J24" s="1"/>
  <c r="AE24"/>
  <c r="AD24" s="1"/>
  <c r="R27" i="27" l="1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6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5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4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3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2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1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0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19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9"/>
  <c r="N27"/>
  <c r="Q26"/>
  <c r="P26" s="1"/>
  <c r="H27"/>
  <c r="AB26"/>
  <c r="D27"/>
  <c r="X26"/>
  <c r="G26"/>
  <c r="F26" s="1"/>
  <c r="S26"/>
  <c r="U26" s="1"/>
  <c r="T26" s="1"/>
  <c r="O27"/>
  <c r="Y26"/>
  <c r="I26"/>
  <c r="AC26" s="1"/>
  <c r="E27"/>
  <c r="AC25"/>
  <c r="AE25" s="1"/>
  <c r="AD25" s="1"/>
  <c r="D28" i="27" l="1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6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5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4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3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2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1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0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19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Y27" i="9"/>
  <c r="I27"/>
  <c r="E28"/>
  <c r="S27"/>
  <c r="O28"/>
  <c r="D28"/>
  <c r="X27"/>
  <c r="AA27" s="1"/>
  <c r="Z27" s="1"/>
  <c r="G27"/>
  <c r="F27" s="1"/>
  <c r="H28"/>
  <c r="AB27"/>
  <c r="K27"/>
  <c r="J27" s="1"/>
  <c r="N28"/>
  <c r="Q27"/>
  <c r="P27" s="1"/>
  <c r="R28"/>
  <c r="U27"/>
  <c r="T27" s="1"/>
  <c r="AA26"/>
  <c r="Z26" s="1"/>
  <c r="K26"/>
  <c r="J26" s="1"/>
  <c r="AE26"/>
  <c r="AD26" s="1"/>
  <c r="R29" i="27" l="1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6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5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4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3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2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1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0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19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9"/>
  <c r="N29"/>
  <c r="Q28"/>
  <c r="P28" s="1"/>
  <c r="H29"/>
  <c r="AB28"/>
  <c r="D29"/>
  <c r="X28"/>
  <c r="G28"/>
  <c r="F28" s="1"/>
  <c r="S28"/>
  <c r="U28" s="1"/>
  <c r="T28" s="1"/>
  <c r="O29"/>
  <c r="Y28"/>
  <c r="I28"/>
  <c r="AC28" s="1"/>
  <c r="E29"/>
  <c r="AC27"/>
  <c r="AE27" s="1"/>
  <c r="AD27" s="1"/>
  <c r="D30" i="27" l="1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6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5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4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3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2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1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0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19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Y29" i="9"/>
  <c r="I29"/>
  <c r="E30"/>
  <c r="S29"/>
  <c r="O30"/>
  <c r="D30"/>
  <c r="X29"/>
  <c r="AA29" s="1"/>
  <c r="Z29" s="1"/>
  <c r="G29"/>
  <c r="F29" s="1"/>
  <c r="H30"/>
  <c r="AB29"/>
  <c r="K29"/>
  <c r="J29" s="1"/>
  <c r="N30"/>
  <c r="Q29"/>
  <c r="P29" s="1"/>
  <c r="R30"/>
  <c r="U29"/>
  <c r="T29" s="1"/>
  <c r="AA28"/>
  <c r="Z28" s="1"/>
  <c r="K28"/>
  <c r="J28" s="1"/>
  <c r="AE28"/>
  <c r="AD28" s="1"/>
  <c r="R31" i="27" l="1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6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5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4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3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2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1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0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19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9"/>
  <c r="N31"/>
  <c r="Q30"/>
  <c r="P30" s="1"/>
  <c r="H31"/>
  <c r="AB30"/>
  <c r="D31"/>
  <c r="X30"/>
  <c r="G30"/>
  <c r="F30" s="1"/>
  <c r="S30"/>
  <c r="U30" s="1"/>
  <c r="T30" s="1"/>
  <c r="O31"/>
  <c r="Y30"/>
  <c r="I30"/>
  <c r="AC30" s="1"/>
  <c r="E31"/>
  <c r="AC29"/>
  <c r="AE29" s="1"/>
  <c r="AD29" s="1"/>
  <c r="D32" i="27" l="1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6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5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4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3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2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1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0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19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Y31" i="9"/>
  <c r="I31"/>
  <c r="E32"/>
  <c r="S31"/>
  <c r="O32"/>
  <c r="D32"/>
  <c r="X31"/>
  <c r="AA31" s="1"/>
  <c r="Z31" s="1"/>
  <c r="G31"/>
  <c r="F31" s="1"/>
  <c r="H32"/>
  <c r="AB31"/>
  <c r="K31"/>
  <c r="J31" s="1"/>
  <c r="N32"/>
  <c r="Q31"/>
  <c r="P31" s="1"/>
  <c r="R32"/>
  <c r="U31"/>
  <c r="T31" s="1"/>
  <c r="AA30"/>
  <c r="Z30" s="1"/>
  <c r="K30"/>
  <c r="J30" s="1"/>
  <c r="AE30"/>
  <c r="AD30" s="1"/>
  <c r="R33" i="27" l="1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6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5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4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3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2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1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0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19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9"/>
  <c r="N33"/>
  <c r="Q32"/>
  <c r="P32" s="1"/>
  <c r="H33"/>
  <c r="AB32"/>
  <c r="D33"/>
  <c r="X32"/>
  <c r="G32"/>
  <c r="F32" s="1"/>
  <c r="S32"/>
  <c r="U32" s="1"/>
  <c r="T32" s="1"/>
  <c r="O33"/>
  <c r="Y32"/>
  <c r="I32"/>
  <c r="AC32" s="1"/>
  <c r="E33"/>
  <c r="AC31"/>
  <c r="AE31" s="1"/>
  <c r="AD31" s="1"/>
  <c r="D34" i="27" l="1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6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5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4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3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2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1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0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19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Y33" i="9"/>
  <c r="I33"/>
  <c r="E34"/>
  <c r="S33"/>
  <c r="O34"/>
  <c r="D34"/>
  <c r="X33"/>
  <c r="AA33" s="1"/>
  <c r="Z33" s="1"/>
  <c r="G33"/>
  <c r="F33" s="1"/>
  <c r="H34"/>
  <c r="AB33"/>
  <c r="K33"/>
  <c r="J33" s="1"/>
  <c r="N34"/>
  <c r="Q33"/>
  <c r="P33" s="1"/>
  <c r="R34"/>
  <c r="U33"/>
  <c r="T33" s="1"/>
  <c r="AA32"/>
  <c r="Z32" s="1"/>
  <c r="K32"/>
  <c r="J32" s="1"/>
  <c r="AE32"/>
  <c r="AD32" s="1"/>
  <c r="R35" i="27" l="1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6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5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4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3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2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1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0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19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9"/>
  <c r="N35"/>
  <c r="Q34"/>
  <c r="P34" s="1"/>
  <c r="H35"/>
  <c r="AB34"/>
  <c r="D35"/>
  <c r="X34"/>
  <c r="G34"/>
  <c r="F34" s="1"/>
  <c r="S34"/>
  <c r="U34" s="1"/>
  <c r="T34" s="1"/>
  <c r="O35"/>
  <c r="Y34"/>
  <c r="I34"/>
  <c r="AC34" s="1"/>
  <c r="E35"/>
  <c r="AC33"/>
  <c r="AE33" s="1"/>
  <c r="AD33" s="1"/>
  <c r="D36" i="27" l="1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6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5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4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3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2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1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0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19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Y35" i="9"/>
  <c r="I35"/>
  <c r="E36"/>
  <c r="S35"/>
  <c r="O36"/>
  <c r="D36"/>
  <c r="X35"/>
  <c r="AA35" s="1"/>
  <c r="Z35" s="1"/>
  <c r="G35"/>
  <c r="F35" s="1"/>
  <c r="H36"/>
  <c r="AB35"/>
  <c r="K35"/>
  <c r="J35" s="1"/>
  <c r="N36"/>
  <c r="Q35"/>
  <c r="P35" s="1"/>
  <c r="R36"/>
  <c r="U35"/>
  <c r="T35" s="1"/>
  <c r="AA34"/>
  <c r="Z34" s="1"/>
  <c r="K34"/>
  <c r="J34" s="1"/>
  <c r="AE34"/>
  <c r="AD34" s="1"/>
  <c r="R37" i="27" l="1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6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5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4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3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2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1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0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19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9"/>
  <c r="N37"/>
  <c r="Q36"/>
  <c r="P36" s="1"/>
  <c r="H37"/>
  <c r="AB36"/>
  <c r="D37"/>
  <c r="X36"/>
  <c r="G36"/>
  <c r="F36" s="1"/>
  <c r="S36"/>
  <c r="U36" s="1"/>
  <c r="T36" s="1"/>
  <c r="O37"/>
  <c r="Y36"/>
  <c r="I36"/>
  <c r="AC36" s="1"/>
  <c r="E37"/>
  <c r="AC35"/>
  <c r="AE35" s="1"/>
  <c r="AD35" s="1"/>
  <c r="D38" i="27" l="1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6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5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4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3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2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1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0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19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Y37" i="9"/>
  <c r="I37"/>
  <c r="E38"/>
  <c r="S37"/>
  <c r="O38"/>
  <c r="D38"/>
  <c r="X37"/>
  <c r="AA37" s="1"/>
  <c r="Z37" s="1"/>
  <c r="G37"/>
  <c r="F37" s="1"/>
  <c r="H38"/>
  <c r="AB37"/>
  <c r="K37"/>
  <c r="J37" s="1"/>
  <c r="N38"/>
  <c r="Q37"/>
  <c r="P37" s="1"/>
  <c r="R38"/>
  <c r="U37"/>
  <c r="T37" s="1"/>
  <c r="AA36"/>
  <c r="Z36" s="1"/>
  <c r="K36"/>
  <c r="J36" s="1"/>
  <c r="AE36"/>
  <c r="AD36" s="1"/>
  <c r="R39" i="27" l="1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6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5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4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3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2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1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0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19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9"/>
  <c r="N39"/>
  <c r="Q38"/>
  <c r="P38" s="1"/>
  <c r="H39"/>
  <c r="AB38"/>
  <c r="D39"/>
  <c r="X38"/>
  <c r="G38"/>
  <c r="F38" s="1"/>
  <c r="S38"/>
  <c r="U38" s="1"/>
  <c r="T38" s="1"/>
  <c r="O39"/>
  <c r="Y38"/>
  <c r="I38"/>
  <c r="AC38" s="1"/>
  <c r="E39"/>
  <c r="AC37"/>
  <c r="AE37" s="1"/>
  <c r="AD37" s="1"/>
  <c r="D40" i="27" l="1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6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5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4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3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2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1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0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19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E40" i="9"/>
  <c r="Y39"/>
  <c r="I39"/>
  <c r="O40"/>
  <c r="S39"/>
  <c r="D40"/>
  <c r="X39"/>
  <c r="AA39" s="1"/>
  <c r="Z39" s="1"/>
  <c r="G39"/>
  <c r="F39" s="1"/>
  <c r="H40"/>
  <c r="AB39"/>
  <c r="K39"/>
  <c r="J39" s="1"/>
  <c r="N40"/>
  <c r="Q39"/>
  <c r="P39" s="1"/>
  <c r="R40"/>
  <c r="U39"/>
  <c r="T39" s="1"/>
  <c r="AA38"/>
  <c r="Z38" s="1"/>
  <c r="K38"/>
  <c r="J38" s="1"/>
  <c r="AE38"/>
  <c r="AD38" s="1"/>
  <c r="R41" i="27" l="1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6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5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4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3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2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1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0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19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9"/>
  <c r="Q40"/>
  <c r="P40" s="1"/>
  <c r="N41"/>
  <c r="AB40"/>
  <c r="H41"/>
  <c r="X40"/>
  <c r="G40"/>
  <c r="F40" s="1"/>
  <c r="D41"/>
  <c r="S40"/>
  <c r="S41" s="1"/>
  <c r="O41"/>
  <c r="M41" s="1"/>
  <c r="Y40"/>
  <c r="Y41" s="1"/>
  <c r="W41" s="1"/>
  <c r="I40"/>
  <c r="E41"/>
  <c r="C41" s="1"/>
  <c r="AC39"/>
  <c r="AE39" s="1"/>
  <c r="AD39" s="1"/>
  <c r="G41" i="27" l="1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6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5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4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3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2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1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0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19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AC40" i="9"/>
  <c r="AC41" s="1"/>
  <c r="I41"/>
  <c r="G41"/>
  <c r="F41"/>
  <c r="AA40"/>
  <c r="Z40" s="1"/>
  <c r="X41"/>
  <c r="K41"/>
  <c r="J41"/>
  <c r="AE40"/>
  <c r="AD40" s="1"/>
  <c r="AB41"/>
  <c r="Q41"/>
  <c r="P41"/>
  <c r="U41"/>
  <c r="T41"/>
  <c r="K40"/>
  <c r="J40" s="1"/>
  <c r="U40"/>
  <c r="T40" s="1"/>
  <c r="AA41" i="27" l="1"/>
  <c r="Z41"/>
  <c r="AA41" i="26"/>
  <c r="Z41"/>
  <c r="AA41" i="25"/>
  <c r="Z41"/>
  <c r="AA41" i="24"/>
  <c r="Z41"/>
  <c r="AA41" i="23"/>
  <c r="Z41"/>
  <c r="AA41" i="22"/>
  <c r="Z41"/>
  <c r="AA41" i="21"/>
  <c r="Z41"/>
  <c r="AA41" i="20"/>
  <c r="Z41"/>
  <c r="AA41" i="19"/>
  <c r="Z41"/>
  <c r="AE41" i="9"/>
  <c r="AD41"/>
  <c r="AA41"/>
  <c r="Z41"/>
</calcChain>
</file>

<file path=xl/sharedStrings.xml><?xml version="1.0" encoding="utf-8"?>
<sst xmlns="http://schemas.openxmlformats.org/spreadsheetml/2006/main" count="1079" uniqueCount="88">
  <si>
    <t>Daily Sales Report</t>
  </si>
  <si>
    <t>Mandaraspa Malaysia</t>
  </si>
  <si>
    <t xml:space="preserve">Month Of </t>
  </si>
  <si>
    <t>View &amp; Print MTD DSR</t>
  </si>
  <si>
    <t>View &amp; Print Summary DSR</t>
  </si>
  <si>
    <t>Total</t>
  </si>
  <si>
    <t xml:space="preserve">Date </t>
  </si>
  <si>
    <t xml:space="preserve">Number of days on the month </t>
  </si>
  <si>
    <t>DSR SUMMARY</t>
  </si>
  <si>
    <t>Budget Revenue</t>
  </si>
  <si>
    <t>F'Cast Treatment</t>
  </si>
  <si>
    <t xml:space="preserve">F'Cast Retail </t>
  </si>
  <si>
    <t>Y-T-D Treatment</t>
  </si>
  <si>
    <t>Y-T-D Retail</t>
  </si>
  <si>
    <t>Revenue - Actual</t>
  </si>
  <si>
    <t>Revenue - Budget</t>
  </si>
  <si>
    <t>As</t>
  </si>
  <si>
    <t>Per</t>
  </si>
  <si>
    <t xml:space="preserve">Last </t>
  </si>
  <si>
    <t>P</t>
  </si>
  <si>
    <t>&amp;</t>
  </si>
  <si>
    <t>L</t>
  </si>
  <si>
    <t xml:space="preserve"> </t>
  </si>
  <si>
    <t>Month</t>
  </si>
  <si>
    <t>Total Budget</t>
  </si>
  <si>
    <t>Exit</t>
  </si>
  <si>
    <t>Date:</t>
  </si>
  <si>
    <t>View &amp; Print D-T-D</t>
  </si>
  <si>
    <t>Month of</t>
  </si>
  <si>
    <t>Date</t>
  </si>
  <si>
    <t>Revenue</t>
  </si>
  <si>
    <t>Treatment</t>
  </si>
  <si>
    <t>Retail</t>
  </si>
  <si>
    <t>Daily</t>
  </si>
  <si>
    <t>MTD</t>
  </si>
  <si>
    <t xml:space="preserve">YTD </t>
  </si>
  <si>
    <t>YTD</t>
  </si>
  <si>
    <t xml:space="preserve">Actual 
Treatment </t>
  </si>
  <si>
    <t>Treatment
A/F %</t>
  </si>
  <si>
    <t>F'cast 
Treatment</t>
  </si>
  <si>
    <t xml:space="preserve">Variance
Treatment </t>
  </si>
  <si>
    <t>Actual
Treatment</t>
  </si>
  <si>
    <t>Variance
Treatment</t>
  </si>
  <si>
    <t>Actual
Retail</t>
  </si>
  <si>
    <t>Retail
A/F %</t>
  </si>
  <si>
    <t>Actual 
Retail</t>
  </si>
  <si>
    <t>F'cast 
Retail</t>
  </si>
  <si>
    <t>Variance
Retail</t>
  </si>
  <si>
    <t xml:space="preserve">Actual </t>
  </si>
  <si>
    <t>MTD
A/F %</t>
  </si>
  <si>
    <t xml:space="preserve">MTD Actual </t>
  </si>
  <si>
    <t>MTD
F'cast</t>
  </si>
  <si>
    <t>MTD
Variance</t>
  </si>
  <si>
    <t>YTD
Actual</t>
  </si>
  <si>
    <t>YTD   F'cast</t>
  </si>
  <si>
    <t>YTD
A/F %</t>
  </si>
  <si>
    <t>YTD
Variance</t>
  </si>
  <si>
    <t>USD</t>
  </si>
  <si>
    <t>Statistical</t>
  </si>
  <si>
    <t>Total
Hotel
Guests</t>
  </si>
  <si>
    <t>Total
Occ.
Rate</t>
  </si>
  <si>
    <t xml:space="preserve"># of Rooms </t>
  </si>
  <si>
    <t>Total
Guests</t>
  </si>
  <si>
    <t>In-house Guests</t>
  </si>
  <si>
    <t>Capture
Rate</t>
  </si>
  <si>
    <t>Total
Check
 (USD)</t>
  </si>
  <si>
    <t xml:space="preserve">Average
Check
</t>
  </si>
  <si>
    <t xml:space="preserve">Capture
Rate
</t>
  </si>
  <si>
    <t>Male</t>
  </si>
  <si>
    <t>Female</t>
  </si>
  <si>
    <t>Male %</t>
  </si>
  <si>
    <t>Female %</t>
  </si>
  <si>
    <t>Total Revenue</t>
  </si>
  <si>
    <t>Spa's</t>
  </si>
  <si>
    <t>TODAY</t>
  </si>
  <si>
    <t>F'Cast 
Treatment</t>
  </si>
  <si>
    <t>% of revenue</t>
  </si>
  <si>
    <t>F'Cast</t>
  </si>
  <si>
    <t>Variance</t>
  </si>
  <si>
    <t>Actual</t>
  </si>
  <si>
    <t>Budget 
Treatment</t>
  </si>
  <si>
    <t>Treatment
A/B %</t>
  </si>
  <si>
    <t>F'Cast 
Retail</t>
  </si>
  <si>
    <t>Budget 
Retail</t>
  </si>
  <si>
    <t>Retail
A/B %</t>
  </si>
  <si>
    <t>YTD
Budget</t>
  </si>
  <si>
    <t>YTD
A/B %</t>
  </si>
  <si>
    <t>Capture
Rate
target</t>
  </si>
</sst>
</file>

<file path=xl/styles.xml><?xml version="1.0" encoding="utf-8"?>
<styleSheet xmlns="http://schemas.openxmlformats.org/spreadsheetml/2006/main">
  <numFmts count="15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¥-411]* #,##0_-;\-[$¥-411]* #,##0_-;_-[$¥-411]* &quot;-&quot;_-;_-@_-"/>
    <numFmt numFmtId="165" formatCode="_-* #,##0_-;\-* #,##0_-;_-* &quot;-&quot;??_-;_-@_-"/>
    <numFmt numFmtId="166" formatCode="[$-409]mmmm\-yy;@"/>
    <numFmt numFmtId="167" formatCode="[$-409]d\-mmm\-yy;@"/>
    <numFmt numFmtId="168" formatCode="0.0%"/>
    <numFmt numFmtId="169" formatCode="_-&quot;£&quot;* #,##0.00_-;\-&quot;£&quot;* #,##0.00_-;_-&quot;£&quot;* &quot;-&quot;??_-;_-@_-"/>
    <numFmt numFmtId="170" formatCode="_(* #,##0_);_(* \(#,##0\);_(* &quot;-&quot;??_);_(@_)"/>
    <numFmt numFmtId="171" formatCode="dd\.mmmm"/>
    <numFmt numFmtId="172" formatCode="mmm\,yyyy"/>
    <numFmt numFmtId="173" formatCode="dd\-mmmm"/>
    <numFmt numFmtId="174" formatCode="_-* #,##0.00_-;\-* #,##0.00_-;_-* &quot;-&quot;??_-;_-@_-"/>
  </numFmts>
  <fonts count="25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2"/>
      <color rgb="FF000000"/>
      <name val="Arial"/>
      <family val="2"/>
    </font>
    <font>
      <u/>
      <sz val="11"/>
      <color theme="10"/>
      <name val="Calibri"/>
      <family val="2"/>
      <charset val="1"/>
    </font>
    <font>
      <b/>
      <u/>
      <sz val="11"/>
      <color theme="1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0"/>
      <color rgb="FF000000"/>
      <name val="Calibri"/>
      <family val="2"/>
      <charset val="1"/>
    </font>
    <font>
      <b/>
      <i/>
      <sz val="10"/>
      <color rgb="FF000000"/>
      <name val="Arial"/>
      <family val="2"/>
    </font>
    <font>
      <u/>
      <sz val="10"/>
      <color theme="10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color indexed="9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10"/>
      <color theme="1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69">
    <xf numFmtId="0" fontId="0" fillId="0" borderId="0" xfId="0"/>
    <xf numFmtId="0" fontId="2" fillId="0" borderId="1" xfId="1" applyFont="1" applyFill="1" applyBorder="1"/>
    <xf numFmtId="0" fontId="0" fillId="0" borderId="2" xfId="0" applyFill="1" applyBorder="1"/>
    <xf numFmtId="0" fontId="0" fillId="0" borderId="3" xfId="0" applyFill="1" applyBorder="1"/>
    <xf numFmtId="0" fontId="2" fillId="0" borderId="4" xfId="1" applyFont="1" applyFill="1" applyBorder="1"/>
    <xf numFmtId="0" fontId="0" fillId="0" borderId="0" xfId="0" applyFill="1" applyBorder="1"/>
    <xf numFmtId="0" fontId="0" fillId="0" borderId="5" xfId="0" applyFill="1" applyBorder="1"/>
    <xf numFmtId="0" fontId="3" fillId="0" borderId="0" xfId="0" applyFont="1" applyFill="1" applyBorder="1" applyAlignment="1">
      <alignment horizontal="center" readingOrder="1"/>
    </xf>
    <xf numFmtId="0" fontId="0" fillId="0" borderId="4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Border="1"/>
    <xf numFmtId="0" fontId="5" fillId="0" borderId="9" xfId="2" applyFont="1" applyBorder="1" applyAlignment="1" applyProtection="1">
      <alignment horizontal="center"/>
    </xf>
    <xf numFmtId="0" fontId="0" fillId="0" borderId="11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7" fontId="0" fillId="0" borderId="0" xfId="0" applyNumberFormat="1" applyFill="1" applyBorder="1"/>
    <xf numFmtId="167" fontId="0" fillId="0" borderId="5" xfId="0" applyNumberFormat="1" applyFill="1" applyBorder="1"/>
    <xf numFmtId="167" fontId="4" fillId="0" borderId="0" xfId="2" applyNumberFormat="1" applyAlignment="1" applyProtection="1"/>
    <xf numFmtId="1" fontId="0" fillId="0" borderId="0" xfId="0" applyNumberFormat="1" applyFill="1" applyBorder="1"/>
    <xf numFmtId="167" fontId="8" fillId="0" borderId="26" xfId="0" applyNumberFormat="1" applyFont="1" applyFill="1" applyBorder="1"/>
    <xf numFmtId="167" fontId="0" fillId="0" borderId="27" xfId="0" applyNumberFormat="1" applyFill="1" applyBorder="1"/>
    <xf numFmtId="167" fontId="0" fillId="0" borderId="28" xfId="0" applyNumberFormat="1" applyFill="1" applyBorder="1"/>
    <xf numFmtId="0" fontId="6" fillId="0" borderId="0" xfId="0" applyFont="1" applyFill="1" applyBorder="1"/>
    <xf numFmtId="0" fontId="9" fillId="0" borderId="4" xfId="0" applyFont="1" applyFill="1" applyBorder="1"/>
    <xf numFmtId="0" fontId="10" fillId="0" borderId="0" xfId="0" applyFont="1" applyFill="1" applyBorder="1" applyAlignment="1">
      <alignment horizontal="center" readingOrder="1"/>
    </xf>
    <xf numFmtId="0" fontId="9" fillId="0" borderId="0" xfId="0" applyFont="1" applyFill="1" applyBorder="1"/>
    <xf numFmtId="0" fontId="9" fillId="0" borderId="0" xfId="0" applyFont="1"/>
    <xf numFmtId="1" fontId="11" fillId="0" borderId="15" xfId="2" applyNumberFormat="1" applyFont="1" applyFill="1" applyBorder="1" applyAlignment="1" applyProtection="1">
      <alignment horizontal="center"/>
    </xf>
    <xf numFmtId="1" fontId="9" fillId="0" borderId="15" xfId="0" applyNumberFormat="1" applyFont="1" applyFill="1" applyBorder="1" applyAlignment="1">
      <alignment horizontal="center"/>
    </xf>
    <xf numFmtId="167" fontId="9" fillId="0" borderId="0" xfId="0" applyNumberFormat="1" applyFont="1" applyFill="1" applyBorder="1"/>
    <xf numFmtId="167" fontId="9" fillId="0" borderId="5" xfId="0" applyNumberFormat="1" applyFont="1" applyFill="1" applyBorder="1"/>
    <xf numFmtId="0" fontId="11" fillId="0" borderId="4" xfId="2" applyFont="1" applyFill="1" applyBorder="1" applyAlignment="1" applyProtection="1"/>
    <xf numFmtId="1" fontId="9" fillId="0" borderId="12" xfId="0" applyNumberFormat="1" applyFont="1" applyFill="1" applyBorder="1" applyAlignment="1">
      <alignment horizontal="center"/>
    </xf>
    <xf numFmtId="0" fontId="12" fillId="0" borderId="24" xfId="0" applyFont="1" applyBorder="1"/>
    <xf numFmtId="0" fontId="12" fillId="0" borderId="25" xfId="0" applyFont="1" applyBorder="1"/>
    <xf numFmtId="0" fontId="13" fillId="0" borderId="0" xfId="0" applyFont="1"/>
    <xf numFmtId="0" fontId="13" fillId="0" borderId="14" xfId="0" applyFont="1" applyBorder="1"/>
    <xf numFmtId="0" fontId="13" fillId="0" borderId="12" xfId="0" applyFont="1" applyBorder="1"/>
    <xf numFmtId="0" fontId="12" fillId="0" borderId="21" xfId="0" applyFont="1" applyBorder="1"/>
    <xf numFmtId="43" fontId="13" fillId="0" borderId="12" xfId="8" applyFont="1" applyBorder="1"/>
    <xf numFmtId="43" fontId="13" fillId="0" borderId="22" xfId="8" applyFont="1" applyBorder="1"/>
    <xf numFmtId="43" fontId="13" fillId="0" borderId="13" xfId="8" applyFont="1" applyBorder="1"/>
    <xf numFmtId="43" fontId="13" fillId="0" borderId="23" xfId="8" applyFont="1" applyBorder="1"/>
    <xf numFmtId="0" fontId="12" fillId="0" borderId="12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24" xfId="0" applyFont="1" applyBorder="1" applyAlignment="1">
      <alignment horizontal="center"/>
    </xf>
    <xf numFmtId="43" fontId="13" fillId="0" borderId="22" xfId="8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4" fillId="2" borderId="0" xfId="0" applyFont="1" applyFill="1"/>
    <xf numFmtId="0" fontId="15" fillId="0" borderId="0" xfId="0" applyFont="1"/>
    <xf numFmtId="0" fontId="2" fillId="0" borderId="0" xfId="0" applyFont="1"/>
    <xf numFmtId="165" fontId="0" fillId="0" borderId="0" xfId="0" applyNumberFormat="1"/>
    <xf numFmtId="38" fontId="0" fillId="0" borderId="0" xfId="0" applyNumberFormat="1"/>
    <xf numFmtId="164" fontId="16" fillId="3" borderId="31" xfId="0" applyNumberFormat="1" applyFont="1" applyFill="1" applyBorder="1" applyAlignment="1">
      <alignment horizontal="center"/>
    </xf>
    <xf numFmtId="164" fontId="16" fillId="4" borderId="30" xfId="0" applyNumberFormat="1" applyFont="1" applyFill="1" applyBorder="1" applyAlignment="1">
      <alignment horizontal="center"/>
    </xf>
    <xf numFmtId="40" fontId="16" fillId="6" borderId="35" xfId="0" applyNumberFormat="1" applyFont="1" applyFill="1" applyBorder="1" applyAlignment="1">
      <alignment horizontal="center" wrapText="1"/>
    </xf>
    <xf numFmtId="40" fontId="16" fillId="6" borderId="36" xfId="0" applyNumberFormat="1" applyFont="1" applyFill="1" applyBorder="1" applyAlignment="1">
      <alignment horizontal="center"/>
    </xf>
    <xf numFmtId="0" fontId="16" fillId="6" borderId="35" xfId="0" applyFont="1" applyFill="1" applyBorder="1" applyAlignment="1">
      <alignment horizontal="center"/>
    </xf>
    <xf numFmtId="40" fontId="16" fillId="3" borderId="38" xfId="9" applyNumberFormat="1" applyFont="1" applyFill="1" applyBorder="1" applyAlignment="1">
      <alignment horizontal="center" wrapText="1"/>
    </xf>
    <xf numFmtId="40" fontId="16" fillId="3" borderId="12" xfId="9" applyNumberFormat="1" applyFont="1" applyFill="1" applyBorder="1" applyAlignment="1">
      <alignment horizontal="center" wrapText="1"/>
    </xf>
    <xf numFmtId="0" fontId="16" fillId="3" borderId="12" xfId="0" applyFont="1" applyFill="1" applyBorder="1" applyAlignment="1">
      <alignment horizontal="center" wrapText="1"/>
    </xf>
    <xf numFmtId="40" fontId="16" fillId="3" borderId="26" xfId="0" applyNumberFormat="1" applyFont="1" applyFill="1" applyBorder="1" applyAlignment="1">
      <alignment horizontal="center" wrapText="1"/>
    </xf>
    <xf numFmtId="40" fontId="16" fillId="6" borderId="13" xfId="0" applyNumberFormat="1" applyFont="1" applyFill="1" applyBorder="1" applyAlignment="1">
      <alignment horizontal="center" wrapText="1"/>
    </xf>
    <xf numFmtId="40" fontId="16" fillId="3" borderId="28" xfId="9" applyNumberFormat="1" applyFont="1" applyFill="1" applyBorder="1" applyAlignment="1">
      <alignment horizontal="center" wrapText="1"/>
    </xf>
    <xf numFmtId="40" fontId="16" fillId="4" borderId="28" xfId="9" applyNumberFormat="1" applyFont="1" applyFill="1" applyBorder="1" applyAlignment="1">
      <alignment horizontal="center" wrapText="1"/>
    </xf>
    <xf numFmtId="40" fontId="16" fillId="4" borderId="12" xfId="9" applyNumberFormat="1" applyFont="1" applyFill="1" applyBorder="1" applyAlignment="1">
      <alignment horizontal="center" wrapText="1"/>
    </xf>
    <xf numFmtId="0" fontId="16" fillId="4" borderId="12" xfId="0" applyFont="1" applyFill="1" applyBorder="1" applyAlignment="1">
      <alignment horizontal="center" wrapText="1"/>
    </xf>
    <xf numFmtId="40" fontId="16" fillId="4" borderId="26" xfId="0" applyNumberFormat="1" applyFont="1" applyFill="1" applyBorder="1" applyAlignment="1">
      <alignment horizontal="center" wrapText="1"/>
    </xf>
    <xf numFmtId="165" fontId="16" fillId="5" borderId="28" xfId="0" applyNumberFormat="1" applyFont="1" applyFill="1" applyBorder="1" applyAlignment="1">
      <alignment horizontal="center" wrapText="1"/>
    </xf>
    <xf numFmtId="165" fontId="16" fillId="5" borderId="12" xfId="0" applyNumberFormat="1" applyFont="1" applyFill="1" applyBorder="1" applyAlignment="1">
      <alignment horizontal="center" wrapText="1"/>
    </xf>
    <xf numFmtId="0" fontId="16" fillId="5" borderId="26" xfId="0" applyFont="1" applyFill="1" applyBorder="1" applyAlignment="1">
      <alignment horizontal="center" wrapText="1"/>
    </xf>
    <xf numFmtId="38" fontId="16" fillId="5" borderId="13" xfId="0" applyNumberFormat="1" applyFont="1" applyFill="1" applyBorder="1" applyAlignment="1">
      <alignment horizontal="center" wrapText="1"/>
    </xf>
    <xf numFmtId="40" fontId="16" fillId="3" borderId="40" xfId="9" applyNumberFormat="1" applyFont="1" applyFill="1" applyBorder="1" applyAlignment="1">
      <alignment horizontal="center"/>
    </xf>
    <xf numFmtId="40" fontId="16" fillId="3" borderId="41" xfId="9" applyNumberFormat="1" applyFont="1" applyFill="1" applyBorder="1" applyAlignment="1">
      <alignment horizontal="center"/>
    </xf>
    <xf numFmtId="0" fontId="16" fillId="3" borderId="41" xfId="0" applyFont="1" applyFill="1" applyBorder="1" applyAlignment="1">
      <alignment horizontal="center"/>
    </xf>
    <xf numFmtId="40" fontId="16" fillId="3" borderId="42" xfId="0" applyNumberFormat="1" applyFont="1" applyFill="1" applyBorder="1" applyAlignment="1">
      <alignment horizontal="center"/>
    </xf>
    <xf numFmtId="40" fontId="16" fillId="6" borderId="43" xfId="0" applyNumberFormat="1" applyFont="1" applyFill="1" applyBorder="1" applyAlignment="1">
      <alignment horizontal="center"/>
    </xf>
    <xf numFmtId="40" fontId="16" fillId="3" borderId="44" xfId="9" applyNumberFormat="1" applyFont="1" applyFill="1" applyBorder="1" applyAlignment="1">
      <alignment horizontal="center"/>
    </xf>
    <xf numFmtId="40" fontId="16" fillId="4" borderId="44" xfId="9" applyNumberFormat="1" applyFont="1" applyFill="1" applyBorder="1" applyAlignment="1">
      <alignment horizontal="center"/>
    </xf>
    <xf numFmtId="40" fontId="16" fillId="4" borderId="41" xfId="9" applyNumberFormat="1" applyFont="1" applyFill="1" applyBorder="1" applyAlignment="1">
      <alignment horizontal="center"/>
    </xf>
    <xf numFmtId="0" fontId="16" fillId="4" borderId="41" xfId="0" applyFont="1" applyFill="1" applyBorder="1" applyAlignment="1">
      <alignment horizontal="center"/>
    </xf>
    <xf numFmtId="40" fontId="16" fillId="4" borderId="42" xfId="0" applyNumberFormat="1" applyFont="1" applyFill="1" applyBorder="1" applyAlignment="1">
      <alignment horizontal="center"/>
    </xf>
    <xf numFmtId="40" fontId="16" fillId="4" borderId="40" xfId="9" applyNumberFormat="1" applyFont="1" applyFill="1" applyBorder="1" applyAlignment="1">
      <alignment horizontal="center"/>
    </xf>
    <xf numFmtId="0" fontId="16" fillId="4" borderId="42" xfId="0" applyFont="1" applyFill="1" applyBorder="1" applyAlignment="1">
      <alignment horizontal="center"/>
    </xf>
    <xf numFmtId="165" fontId="16" fillId="5" borderId="44" xfId="0" applyNumberFormat="1" applyFont="1" applyFill="1" applyBorder="1" applyAlignment="1">
      <alignment horizontal="center"/>
    </xf>
    <xf numFmtId="165" fontId="16" fillId="5" borderId="41" xfId="0" applyNumberFormat="1" applyFont="1" applyFill="1" applyBorder="1" applyAlignment="1">
      <alignment horizontal="center"/>
    </xf>
    <xf numFmtId="10" fontId="16" fillId="5" borderId="42" xfId="4" applyNumberFormat="1" applyFont="1" applyFill="1" applyBorder="1" applyAlignment="1">
      <alignment horizontal="center"/>
    </xf>
    <xf numFmtId="38" fontId="16" fillId="5" borderId="43" xfId="0" applyNumberFormat="1" applyFont="1" applyFill="1" applyBorder="1" applyAlignment="1">
      <alignment horizontal="center"/>
    </xf>
    <xf numFmtId="0" fontId="17" fillId="0" borderId="45" xfId="0" applyFont="1" applyBorder="1" applyAlignment="1"/>
    <xf numFmtId="40" fontId="17" fillId="0" borderId="46" xfId="9" applyNumberFormat="1" applyFont="1" applyBorder="1" applyAlignment="1"/>
    <xf numFmtId="10" fontId="17" fillId="0" borderId="47" xfId="4" applyNumberFormat="1" applyFont="1" applyBorder="1" applyAlignment="1"/>
    <xf numFmtId="40" fontId="17" fillId="0" borderId="48" xfId="9" applyNumberFormat="1" applyFont="1" applyBorder="1" applyAlignment="1"/>
    <xf numFmtId="40" fontId="17" fillId="0" borderId="49" xfId="9" applyNumberFormat="1" applyFont="1" applyBorder="1" applyAlignment="1"/>
    <xf numFmtId="10" fontId="17" fillId="0" borderId="49" xfId="4" applyNumberFormat="1" applyFont="1" applyBorder="1" applyAlignment="1"/>
    <xf numFmtId="40" fontId="17" fillId="0" borderId="50" xfId="9" applyNumberFormat="1" applyFont="1" applyBorder="1" applyAlignment="1"/>
    <xf numFmtId="40" fontId="17" fillId="0" borderId="51" xfId="9" applyNumberFormat="1" applyFont="1" applyBorder="1" applyAlignment="1"/>
    <xf numFmtId="40" fontId="17" fillId="0" borderId="52" xfId="8" applyNumberFormat="1" applyFont="1" applyBorder="1" applyAlignment="1"/>
    <xf numFmtId="10" fontId="17" fillId="0" borderId="52" xfId="4" applyNumberFormat="1" applyFont="1" applyBorder="1" applyAlignment="1"/>
    <xf numFmtId="0" fontId="18" fillId="2" borderId="0" xfId="0" applyFont="1" applyFill="1"/>
    <xf numFmtId="0" fontId="16" fillId="7" borderId="12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10" fontId="16" fillId="7" borderId="12" xfId="0" applyNumberFormat="1" applyFont="1" applyFill="1" applyBorder="1" applyAlignment="1">
      <alignment horizontal="center" vertical="center" wrapText="1"/>
    </xf>
    <xf numFmtId="164" fontId="16" fillId="7" borderId="12" xfId="0" applyNumberFormat="1" applyFont="1" applyFill="1" applyBorder="1" applyAlignment="1">
      <alignment horizontal="center" vertical="center" wrapText="1"/>
    </xf>
    <xf numFmtId="44" fontId="16" fillId="7" borderId="12" xfId="9" applyNumberFormat="1" applyFont="1" applyFill="1" applyBorder="1" applyAlignment="1">
      <alignment horizontal="center" vertical="center" wrapText="1"/>
    </xf>
    <xf numFmtId="37" fontId="16" fillId="4" borderId="12" xfId="0" applyNumberFormat="1" applyFont="1" applyFill="1" applyBorder="1" applyAlignment="1">
      <alignment horizontal="center" vertical="center" wrapText="1"/>
    </xf>
    <xf numFmtId="10" fontId="16" fillId="4" borderId="12" xfId="0" applyNumberFormat="1" applyFont="1" applyFill="1" applyBorder="1" applyAlignment="1">
      <alignment horizontal="center" vertical="center" wrapText="1"/>
    </xf>
    <xf numFmtId="169" fontId="16" fillId="4" borderId="12" xfId="9" applyNumberFormat="1" applyFont="1" applyFill="1" applyBorder="1" applyAlignment="1">
      <alignment horizontal="center" vertical="center" wrapText="1"/>
    </xf>
    <xf numFmtId="8" fontId="16" fillId="4" borderId="12" xfId="9" applyNumberFormat="1" applyFont="1" applyFill="1" applyBorder="1" applyAlignment="1">
      <alignment horizontal="center" vertical="center" wrapText="1"/>
    </xf>
    <xf numFmtId="41" fontId="17" fillId="3" borderId="12" xfId="8" applyNumberFormat="1" applyFont="1" applyFill="1" applyBorder="1" applyAlignment="1">
      <alignment horizontal="right" vertical="center"/>
    </xf>
    <xf numFmtId="10" fontId="17" fillId="3" borderId="12" xfId="4" applyNumberFormat="1" applyFont="1" applyFill="1" applyBorder="1" applyAlignment="1">
      <alignment horizontal="right" vertical="center"/>
    </xf>
    <xf numFmtId="170" fontId="17" fillId="3" borderId="12" xfId="0" applyNumberFormat="1" applyFont="1" applyFill="1" applyBorder="1" applyAlignment="1">
      <alignment horizontal="right" vertical="center"/>
    </xf>
    <xf numFmtId="10" fontId="17" fillId="8" borderId="12" xfId="4" applyNumberFormat="1" applyFont="1" applyFill="1" applyBorder="1" applyAlignment="1">
      <alignment vertical="center"/>
    </xf>
    <xf numFmtId="2" fontId="17" fillId="8" borderId="12" xfId="0" applyNumberFormat="1" applyFont="1" applyFill="1" applyBorder="1"/>
    <xf numFmtId="0" fontId="16" fillId="3" borderId="28" xfId="0" applyFont="1" applyFill="1" applyBorder="1" applyAlignment="1">
      <alignment horizontal="center" wrapText="1"/>
    </xf>
    <xf numFmtId="40" fontId="16" fillId="3" borderId="13" xfId="0" applyNumberFormat="1" applyFont="1" applyFill="1" applyBorder="1" applyAlignment="1">
      <alignment horizontal="center" wrapText="1"/>
    </xf>
    <xf numFmtId="40" fontId="16" fillId="4" borderId="38" xfId="9" applyNumberFormat="1" applyFont="1" applyFill="1" applyBorder="1" applyAlignment="1">
      <alignment horizontal="center" wrapText="1"/>
    </xf>
    <xf numFmtId="0" fontId="16" fillId="4" borderId="55" xfId="0" applyFont="1" applyFill="1" applyBorder="1" applyAlignment="1">
      <alignment horizontal="center" wrapText="1"/>
    </xf>
    <xf numFmtId="40" fontId="16" fillId="4" borderId="13" xfId="0" applyNumberFormat="1" applyFont="1" applyFill="1" applyBorder="1" applyAlignment="1">
      <alignment horizontal="center" wrapText="1"/>
    </xf>
    <xf numFmtId="0" fontId="16" fillId="5" borderId="27" xfId="0" applyFont="1" applyFill="1" applyBorder="1" applyAlignment="1">
      <alignment horizontal="center" wrapText="1"/>
    </xf>
    <xf numFmtId="0" fontId="16" fillId="5" borderId="38" xfId="0" applyFont="1" applyFill="1" applyBorder="1" applyAlignment="1">
      <alignment horizontal="center" wrapText="1"/>
    </xf>
    <xf numFmtId="0" fontId="16" fillId="5" borderId="12" xfId="0" applyFont="1" applyFill="1" applyBorder="1" applyAlignment="1">
      <alignment horizontal="center" wrapText="1"/>
    </xf>
    <xf numFmtId="40" fontId="16" fillId="5" borderId="13" xfId="0" applyNumberFormat="1" applyFont="1" applyFill="1" applyBorder="1" applyAlignment="1">
      <alignment horizontal="center" wrapText="1"/>
    </xf>
    <xf numFmtId="0" fontId="16" fillId="5" borderId="28" xfId="0" applyFont="1" applyFill="1" applyBorder="1" applyAlignment="1">
      <alignment horizontal="center" wrapText="1"/>
    </xf>
    <xf numFmtId="0" fontId="16" fillId="3" borderId="44" xfId="0" applyFont="1" applyFill="1" applyBorder="1" applyAlignment="1">
      <alignment horizontal="center"/>
    </xf>
    <xf numFmtId="40" fontId="16" fillId="3" borderId="43" xfId="0" applyNumberFormat="1" applyFont="1" applyFill="1" applyBorder="1" applyAlignment="1">
      <alignment horizontal="center"/>
    </xf>
    <xf numFmtId="0" fontId="16" fillId="4" borderId="56" xfId="0" applyFont="1" applyFill="1" applyBorder="1" applyAlignment="1">
      <alignment horizontal="center"/>
    </xf>
    <xf numFmtId="40" fontId="16" fillId="4" borderId="43" xfId="0" applyNumberFormat="1" applyFont="1" applyFill="1" applyBorder="1" applyAlignment="1">
      <alignment horizontal="center"/>
    </xf>
    <xf numFmtId="165" fontId="16" fillId="5" borderId="40" xfId="0" applyNumberFormat="1" applyFont="1" applyFill="1" applyBorder="1" applyAlignment="1">
      <alignment horizontal="center"/>
    </xf>
    <xf numFmtId="10" fontId="16" fillId="5" borderId="57" xfId="4" applyNumberFormat="1" applyFont="1" applyFill="1" applyBorder="1" applyAlignment="1">
      <alignment horizontal="center"/>
    </xf>
    <xf numFmtId="171" fontId="17" fillId="0" borderId="0" xfId="0" applyNumberFormat="1" applyFont="1"/>
    <xf numFmtId="40" fontId="19" fillId="0" borderId="12" xfId="9" applyNumberFormat="1" applyFont="1" applyBorder="1" applyAlignment="1"/>
    <xf numFmtId="10" fontId="17" fillId="0" borderId="12" xfId="4" applyNumberFormat="1" applyFont="1" applyBorder="1" applyAlignment="1"/>
    <xf numFmtId="40" fontId="17" fillId="0" borderId="12" xfId="9" applyNumberFormat="1" applyFont="1" applyFill="1" applyBorder="1" applyAlignment="1"/>
    <xf numFmtId="40" fontId="17" fillId="0" borderId="12" xfId="8" applyNumberFormat="1" applyFont="1" applyBorder="1" applyAlignment="1"/>
    <xf numFmtId="40" fontId="17" fillId="0" borderId="12" xfId="9" applyNumberFormat="1" applyFont="1" applyBorder="1" applyAlignment="1"/>
    <xf numFmtId="10" fontId="17" fillId="0" borderId="7" xfId="4" applyNumberFormat="1" applyFont="1" applyBorder="1" applyAlignment="1"/>
    <xf numFmtId="10" fontId="17" fillId="0" borderId="6" xfId="4" applyNumberFormat="1" applyFont="1" applyBorder="1" applyAlignment="1"/>
    <xf numFmtId="40" fontId="17" fillId="0" borderId="15" xfId="9" applyNumberFormat="1" applyFont="1" applyBorder="1" applyAlignment="1"/>
    <xf numFmtId="172" fontId="2" fillId="0" borderId="0" xfId="0" applyNumberFormat="1" applyFont="1"/>
    <xf numFmtId="173" fontId="2" fillId="0" borderId="0" xfId="0" applyNumberFormat="1" applyFont="1" applyFill="1" applyAlignment="1">
      <alignment horizontal="center"/>
    </xf>
    <xf numFmtId="0" fontId="16" fillId="5" borderId="40" xfId="0" applyFont="1" applyFill="1" applyBorder="1" applyAlignment="1">
      <alignment horizontal="center"/>
    </xf>
    <xf numFmtId="0" fontId="16" fillId="5" borderId="41" xfId="0" applyFont="1" applyFill="1" applyBorder="1" applyAlignment="1">
      <alignment horizontal="center"/>
    </xf>
    <xf numFmtId="40" fontId="16" fillId="5" borderId="43" xfId="0" applyNumberFormat="1" applyFont="1" applyFill="1" applyBorder="1" applyAlignment="1">
      <alignment horizontal="center"/>
    </xf>
    <xf numFmtId="0" fontId="16" fillId="5" borderId="44" xfId="0" applyFont="1" applyFill="1" applyBorder="1" applyAlignment="1">
      <alignment horizontal="center"/>
    </xf>
    <xf numFmtId="0" fontId="17" fillId="0" borderId="0" xfId="0" applyFont="1"/>
    <xf numFmtId="165" fontId="20" fillId="2" borderId="0" xfId="8" applyNumberFormat="1" applyFont="1" applyFill="1"/>
    <xf numFmtId="165" fontId="17" fillId="0" borderId="12" xfId="8" applyNumberFormat="1" applyFont="1" applyBorder="1" applyAlignment="1"/>
    <xf numFmtId="0" fontId="17" fillId="5" borderId="60" xfId="0" applyFont="1" applyFill="1" applyBorder="1" applyAlignment="1"/>
    <xf numFmtId="0" fontId="17" fillId="5" borderId="34" xfId="0" applyFont="1" applyFill="1" applyBorder="1" applyAlignment="1"/>
    <xf numFmtId="0" fontId="17" fillId="5" borderId="61" xfId="0" applyFont="1" applyFill="1" applyBorder="1" applyAlignment="1"/>
    <xf numFmtId="10" fontId="17" fillId="5" borderId="62" xfId="4" applyNumberFormat="1" applyFont="1" applyFill="1" applyBorder="1" applyAlignment="1"/>
    <xf numFmtId="40" fontId="17" fillId="5" borderId="35" xfId="0" applyNumberFormat="1" applyFont="1" applyFill="1" applyBorder="1" applyAlignment="1"/>
    <xf numFmtId="174" fontId="16" fillId="5" borderId="60" xfId="8" applyNumberFormat="1" applyFont="1" applyFill="1" applyBorder="1" applyAlignment="1"/>
    <xf numFmtId="174" fontId="16" fillId="5" borderId="63" xfId="8" applyNumberFormat="1" applyFont="1" applyFill="1" applyBorder="1" applyAlignment="1"/>
    <xf numFmtId="10" fontId="16" fillId="5" borderId="62" xfId="4" applyNumberFormat="1" applyFont="1" applyFill="1" applyBorder="1" applyAlignment="1"/>
    <xf numFmtId="40" fontId="16" fillId="5" borderId="35" xfId="8" applyNumberFormat="1" applyFont="1" applyFill="1" applyBorder="1" applyAlignment="1"/>
    <xf numFmtId="40" fontId="21" fillId="0" borderId="12" xfId="8" applyNumberFormat="1" applyFont="1" applyBorder="1" applyAlignment="1"/>
    <xf numFmtId="40" fontId="17" fillId="10" borderId="12" xfId="9" applyNumberFormat="1" applyFont="1" applyFill="1" applyBorder="1" applyAlignment="1"/>
    <xf numFmtId="43" fontId="17" fillId="0" borderId="58" xfId="0" applyNumberFormat="1" applyFont="1" applyBorder="1" applyAlignment="1"/>
    <xf numFmtId="174" fontId="17" fillId="0" borderId="59" xfId="8" applyNumberFormat="1" applyFont="1" applyBorder="1" applyAlignment="1"/>
    <xf numFmtId="174" fontId="17" fillId="0" borderId="12" xfId="8" applyNumberFormat="1" applyFont="1" applyFill="1" applyBorder="1" applyAlignment="1"/>
    <xf numFmtId="40" fontId="21" fillId="0" borderId="14" xfId="8" applyNumberFormat="1" applyFont="1" applyBorder="1" applyAlignment="1"/>
    <xf numFmtId="174" fontId="17" fillId="0" borderId="8" xfId="8" applyNumberFormat="1" applyFont="1" applyBorder="1" applyAlignment="1"/>
    <xf numFmtId="174" fontId="17" fillId="0" borderId="15" xfId="8" applyNumberFormat="1" applyFont="1" applyBorder="1" applyAlignment="1"/>
    <xf numFmtId="40" fontId="19" fillId="0" borderId="12" xfId="9" applyNumberFormat="1" applyFont="1" applyFill="1" applyBorder="1" applyAlignment="1"/>
    <xf numFmtId="165" fontId="17" fillId="0" borderId="49" xfId="8" applyNumberFormat="1" applyFont="1" applyBorder="1" applyAlignment="1"/>
    <xf numFmtId="165" fontId="17" fillId="0" borderId="52" xfId="8" applyNumberFormat="1" applyFont="1" applyBorder="1" applyAlignment="1"/>
    <xf numFmtId="0" fontId="2" fillId="11" borderId="26" xfId="0" applyFont="1" applyFill="1" applyBorder="1"/>
    <xf numFmtId="0" fontId="2" fillId="11" borderId="27" xfId="0" applyFont="1" applyFill="1" applyBorder="1"/>
    <xf numFmtId="0" fontId="2" fillId="11" borderId="28" xfId="0" applyFont="1" applyFill="1" applyBorder="1"/>
    <xf numFmtId="37" fontId="22" fillId="11" borderId="12" xfId="0" applyNumberFormat="1" applyFont="1" applyFill="1" applyBorder="1" applyAlignment="1">
      <alignment horizontal="center" vertical="center" wrapText="1"/>
    </xf>
    <xf numFmtId="10" fontId="22" fillId="11" borderId="12" xfId="0" applyNumberFormat="1" applyFont="1" applyFill="1" applyBorder="1" applyAlignment="1">
      <alignment horizontal="center" vertical="center" wrapText="1"/>
    </xf>
    <xf numFmtId="169" fontId="22" fillId="11" borderId="12" xfId="9" applyNumberFormat="1" applyFont="1" applyFill="1" applyBorder="1" applyAlignment="1">
      <alignment horizontal="center" vertical="center" wrapText="1"/>
    </xf>
    <xf numFmtId="41" fontId="19" fillId="0" borderId="28" xfId="8" applyNumberFormat="1" applyFont="1" applyBorder="1" applyAlignment="1">
      <alignment horizontal="right" vertical="center"/>
    </xf>
    <xf numFmtId="10" fontId="19" fillId="0" borderId="28" xfId="4" applyNumberFormat="1" applyFont="1" applyBorder="1" applyAlignment="1">
      <alignment horizontal="right" vertical="center"/>
    </xf>
    <xf numFmtId="0" fontId="20" fillId="2" borderId="12" xfId="0" applyFont="1" applyFill="1" applyBorder="1"/>
    <xf numFmtId="0" fontId="19" fillId="0" borderId="12" xfId="0" applyFont="1" applyBorder="1" applyAlignment="1">
      <alignment horizontal="right" vertical="center"/>
    </xf>
    <xf numFmtId="10" fontId="21" fillId="9" borderId="12" xfId="4" applyNumberFormat="1" applyFont="1" applyFill="1" applyBorder="1" applyAlignment="1">
      <alignment vertical="center"/>
    </xf>
    <xf numFmtId="40" fontId="21" fillId="0" borderId="12" xfId="0" applyNumberFormat="1" applyFont="1" applyBorder="1"/>
    <xf numFmtId="2" fontId="21" fillId="0" borderId="12" xfId="0" applyNumberFormat="1" applyFont="1" applyBorder="1"/>
    <xf numFmtId="0" fontId="23" fillId="11" borderId="12" xfId="0" applyFont="1" applyFill="1" applyBorder="1" applyAlignment="1">
      <alignment horizontal="right" vertical="center"/>
    </xf>
    <xf numFmtId="40" fontId="23" fillId="11" borderId="12" xfId="0" applyNumberFormat="1" applyFont="1" applyFill="1" applyBorder="1"/>
    <xf numFmtId="10" fontId="23" fillId="11" borderId="12" xfId="4" applyNumberFormat="1" applyFont="1" applyFill="1" applyBorder="1" applyAlignment="1">
      <alignment horizontal="right" vertical="center"/>
    </xf>
    <xf numFmtId="10" fontId="23" fillId="11" borderId="12" xfId="4" applyNumberFormat="1" applyFont="1" applyFill="1" applyBorder="1" applyAlignment="1">
      <alignment vertical="center"/>
    </xf>
    <xf numFmtId="0" fontId="21" fillId="0" borderId="12" xfId="0" applyFont="1" applyFill="1" applyBorder="1"/>
    <xf numFmtId="171" fontId="17" fillId="0" borderId="0" xfId="0" applyNumberFormat="1" applyFont="1" applyAlignment="1">
      <alignment horizontal="right"/>
    </xf>
    <xf numFmtId="170" fontId="22" fillId="11" borderId="12" xfId="0" applyNumberFormat="1" applyFont="1" applyFill="1" applyBorder="1" applyAlignment="1">
      <alignment horizontal="right" vertical="center"/>
    </xf>
    <xf numFmtId="10" fontId="22" fillId="11" borderId="12" xfId="4" applyNumberFormat="1" applyFont="1" applyFill="1" applyBorder="1" applyAlignment="1">
      <alignment horizontal="right" vertical="center"/>
    </xf>
    <xf numFmtId="165" fontId="16" fillId="5" borderId="38" xfId="0" applyNumberFormat="1" applyFont="1" applyFill="1" applyBorder="1" applyAlignment="1">
      <alignment horizontal="center" wrapText="1"/>
    </xf>
    <xf numFmtId="0" fontId="13" fillId="0" borderId="15" xfId="0" applyFont="1" applyFill="1" applyBorder="1" applyAlignment="1">
      <alignment horizontal="center"/>
    </xf>
    <xf numFmtId="43" fontId="13" fillId="0" borderId="12" xfId="8" applyFont="1" applyFill="1" applyBorder="1" applyAlignment="1">
      <alignment horizontal="center"/>
    </xf>
    <xf numFmtId="43" fontId="13" fillId="0" borderId="15" xfId="8" applyNumberFormat="1" applyFont="1" applyBorder="1"/>
    <xf numFmtId="43" fontId="13" fillId="0" borderId="12" xfId="8" applyNumberFormat="1" applyFont="1" applyBorder="1"/>
    <xf numFmtId="43" fontId="13" fillId="0" borderId="22" xfId="8" applyNumberFormat="1" applyFont="1" applyBorder="1"/>
    <xf numFmtId="0" fontId="6" fillId="0" borderId="10" xfId="0" applyFont="1" applyBorder="1"/>
    <xf numFmtId="0" fontId="12" fillId="0" borderId="16" xfId="0" applyFont="1" applyBorder="1"/>
    <xf numFmtId="0" fontId="13" fillId="0" borderId="0" xfId="0" applyFont="1" applyBorder="1"/>
    <xf numFmtId="0" fontId="12" fillId="0" borderId="0" xfId="0" applyFont="1" applyBorder="1"/>
    <xf numFmtId="167" fontId="13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17" xfId="0" applyFont="1" applyBorder="1"/>
    <xf numFmtId="0" fontId="24" fillId="0" borderId="0" xfId="2" applyFont="1" applyAlignment="1" applyProtection="1">
      <alignment horizontal="center"/>
    </xf>
    <xf numFmtId="166" fontId="13" fillId="0" borderId="0" xfId="0" applyNumberFormat="1" applyFont="1" applyBorder="1"/>
    <xf numFmtId="0" fontId="13" fillId="0" borderId="16" xfId="0" applyFont="1" applyBorder="1"/>
    <xf numFmtId="43" fontId="12" fillId="0" borderId="22" xfId="8" applyNumberFormat="1" applyFont="1" applyBorder="1"/>
    <xf numFmtId="0" fontId="2" fillId="0" borderId="0" xfId="0" applyFont="1" applyFill="1"/>
    <xf numFmtId="0" fontId="16" fillId="0" borderId="0" xfId="0" applyFont="1" applyFill="1" applyBorder="1" applyAlignment="1">
      <alignment horizontal="center" vertical="center"/>
    </xf>
    <xf numFmtId="8" fontId="16" fillId="0" borderId="0" xfId="9" applyNumberFormat="1" applyFont="1" applyFill="1" applyBorder="1" applyAlignment="1">
      <alignment horizontal="center" vertical="center" wrapText="1"/>
    </xf>
    <xf numFmtId="43" fontId="13" fillId="0" borderId="64" xfId="8" applyNumberFormat="1" applyFont="1" applyBorder="1" applyAlignment="1">
      <alignment horizontal="center"/>
    </xf>
    <xf numFmtId="43" fontId="13" fillId="0" borderId="65" xfId="8" applyNumberFormat="1" applyFont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164" fontId="16" fillId="3" borderId="30" xfId="0" applyNumberFormat="1" applyFont="1" applyFill="1" applyBorder="1" applyAlignment="1">
      <alignment horizontal="center"/>
    </xf>
    <xf numFmtId="164" fontId="16" fillId="4" borderId="30" xfId="0" applyNumberFormat="1" applyFont="1" applyFill="1" applyBorder="1" applyAlignment="1">
      <alignment horizontal="center"/>
    </xf>
    <xf numFmtId="164" fontId="16" fillId="4" borderId="31" xfId="0" applyNumberFormat="1" applyFont="1" applyFill="1" applyBorder="1" applyAlignment="1">
      <alignment horizontal="center"/>
    </xf>
    <xf numFmtId="164" fontId="16" fillId="5" borderId="30" xfId="0" applyNumberFormat="1" applyFont="1" applyFill="1" applyBorder="1" applyAlignment="1">
      <alignment horizontal="center"/>
    </xf>
    <xf numFmtId="164" fontId="16" fillId="5" borderId="31" xfId="0" applyNumberFormat="1" applyFont="1" applyFill="1" applyBorder="1" applyAlignment="1">
      <alignment horizontal="center"/>
    </xf>
    <xf numFmtId="40" fontId="16" fillId="3" borderId="33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/>
    </xf>
    <xf numFmtId="0" fontId="16" fillId="4" borderId="34" xfId="0" applyFont="1" applyFill="1" applyBorder="1" applyAlignment="1">
      <alignment horizontal="center"/>
    </xf>
    <xf numFmtId="0" fontId="16" fillId="4" borderId="33" xfId="0" applyFont="1" applyFill="1" applyBorder="1" applyAlignment="1">
      <alignment horizontal="center"/>
    </xf>
    <xf numFmtId="0" fontId="16" fillId="4" borderId="37" xfId="0" applyFont="1" applyFill="1" applyBorder="1" applyAlignment="1">
      <alignment horizontal="center"/>
    </xf>
    <xf numFmtId="0" fontId="16" fillId="5" borderId="9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center"/>
    </xf>
    <xf numFmtId="168" fontId="16" fillId="0" borderId="53" xfId="4" applyNumberFormat="1" applyFont="1" applyBorder="1" applyAlignment="1">
      <alignment horizontal="center" vertical="center" wrapText="1"/>
    </xf>
    <xf numFmtId="168" fontId="16" fillId="0" borderId="15" xfId="4" applyNumberFormat="1" applyFont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164" fontId="16" fillId="5" borderId="33" xfId="0" applyNumberFormat="1" applyFont="1" applyFill="1" applyBorder="1" applyAlignment="1">
      <alignment horizontal="center"/>
    </xf>
    <xf numFmtId="164" fontId="16" fillId="5" borderId="36" xfId="0" applyNumberFormat="1" applyFont="1" applyFill="1" applyBorder="1" applyAlignment="1">
      <alignment horizontal="center"/>
    </xf>
    <xf numFmtId="0" fontId="16" fillId="5" borderId="33" xfId="0" applyFont="1" applyFill="1" applyBorder="1" applyAlignment="1">
      <alignment horizontal="center"/>
    </xf>
    <xf numFmtId="0" fontId="16" fillId="5" borderId="34" xfId="0" applyFont="1" applyFill="1" applyBorder="1" applyAlignment="1">
      <alignment horizontal="center"/>
    </xf>
    <xf numFmtId="0" fontId="16" fillId="5" borderId="36" xfId="0" applyFont="1" applyFill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41" fontId="16" fillId="0" borderId="53" xfId="8" applyNumberFormat="1" applyFont="1" applyBorder="1" applyAlignment="1">
      <alignment horizontal="center" vertical="center" wrapText="1"/>
    </xf>
    <xf numFmtId="41" fontId="16" fillId="0" borderId="15" xfId="8" applyNumberFormat="1" applyFont="1" applyBorder="1" applyAlignment="1">
      <alignment horizontal="center" vertical="center" wrapText="1"/>
    </xf>
    <xf numFmtId="164" fontId="16" fillId="3" borderId="54" xfId="0" applyNumberFormat="1" applyFont="1" applyFill="1" applyBorder="1" applyAlignment="1">
      <alignment horizontal="center"/>
    </xf>
    <xf numFmtId="164" fontId="16" fillId="3" borderId="31" xfId="0" applyNumberFormat="1" applyFont="1" applyFill="1" applyBorder="1" applyAlignment="1">
      <alignment horizontal="center"/>
    </xf>
    <xf numFmtId="164" fontId="16" fillId="4" borderId="54" xfId="0" applyNumberFormat="1" applyFont="1" applyFill="1" applyBorder="1" applyAlignment="1">
      <alignment horizontal="center"/>
    </xf>
    <xf numFmtId="164" fontId="16" fillId="5" borderId="54" xfId="0" applyNumberFormat="1" applyFont="1" applyFill="1" applyBorder="1" applyAlignment="1">
      <alignment horizontal="center"/>
    </xf>
    <xf numFmtId="164" fontId="16" fillId="3" borderId="33" xfId="0" applyNumberFormat="1" applyFont="1" applyFill="1" applyBorder="1" applyAlignment="1">
      <alignment horizontal="center" wrapText="1"/>
    </xf>
    <xf numFmtId="164" fontId="16" fillId="3" borderId="36" xfId="0" applyNumberFormat="1" applyFont="1" applyFill="1" applyBorder="1" applyAlignment="1">
      <alignment horizontal="center" wrapText="1"/>
    </xf>
    <xf numFmtId="40" fontId="16" fillId="3" borderId="36" xfId="0" applyNumberFormat="1" applyFont="1" applyFill="1" applyBorder="1" applyAlignment="1">
      <alignment horizontal="center" wrapText="1"/>
    </xf>
    <xf numFmtId="40" fontId="16" fillId="3" borderId="33" xfId="0" applyNumberFormat="1" applyFont="1" applyFill="1" applyBorder="1" applyAlignment="1">
      <alignment horizontal="center"/>
    </xf>
    <xf numFmtId="40" fontId="16" fillId="3" borderId="36" xfId="0" applyNumberFormat="1" applyFont="1" applyFill="1" applyBorder="1" applyAlignment="1">
      <alignment horizontal="center"/>
    </xf>
    <xf numFmtId="164" fontId="16" fillId="4" borderId="33" xfId="0" applyNumberFormat="1" applyFont="1" applyFill="1" applyBorder="1" applyAlignment="1">
      <alignment horizontal="center"/>
    </xf>
    <xf numFmtId="164" fontId="16" fillId="4" borderId="36" xfId="0" applyNumberFormat="1" applyFont="1" applyFill="1" applyBorder="1" applyAlignment="1">
      <alignment horizontal="center"/>
    </xf>
    <xf numFmtId="0" fontId="16" fillId="4" borderId="36" xfId="0" applyFont="1" applyFill="1" applyBorder="1" applyAlignment="1">
      <alignment horizontal="center"/>
    </xf>
    <xf numFmtId="40" fontId="16" fillId="4" borderId="9" xfId="0" applyNumberFormat="1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40" fontId="16" fillId="4" borderId="10" xfId="0" applyNumberFormat="1" applyFont="1" applyFill="1" applyBorder="1" applyAlignment="1">
      <alignment horizontal="center"/>
    </xf>
    <xf numFmtId="0" fontId="16" fillId="4" borderId="11" xfId="0" applyFont="1" applyFill="1" applyBorder="1" applyAlignment="1">
      <alignment horizontal="center"/>
    </xf>
    <xf numFmtId="40" fontId="16" fillId="5" borderId="10" xfId="0" applyNumberFormat="1" applyFont="1" applyFill="1" applyBorder="1" applyAlignment="1">
      <alignment horizontal="center"/>
    </xf>
  </cellXfs>
  <cellStyles count="10">
    <cellStyle name="Comma" xfId="8" builtinId="3"/>
    <cellStyle name="Comma 3" xfId="5"/>
    <cellStyle name="Currency" xfId="9" builtinId="4"/>
    <cellStyle name="Currency 18" xfId="7"/>
    <cellStyle name="Currency 20" xfId="6"/>
    <cellStyle name="Currency 3" xfId="3"/>
    <cellStyle name="Hyperlink" xfId="2" builtinId="8"/>
    <cellStyle name="Normal" xfId="0" builtinId="0"/>
    <cellStyle name="Normal 2" xfId="1"/>
    <cellStyle name="Percent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workbookViewId="0"/>
  </sheetViews>
  <sheetFormatPr defaultRowHeight="15"/>
  <cols>
    <col min="5" max="5" width="13.85546875" customWidth="1"/>
    <col min="6" max="10" width="9.42578125" bestFit="1" customWidth="1"/>
  </cols>
  <sheetData>
    <row r="1" spans="1:1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ht="18.75">
      <c r="A3" s="4" t="s">
        <v>0</v>
      </c>
      <c r="B3" s="5"/>
      <c r="C3" s="5"/>
      <c r="D3" s="5"/>
      <c r="E3" s="5"/>
      <c r="F3" s="28" t="s">
        <v>27</v>
      </c>
      <c r="G3" s="5"/>
      <c r="H3" s="5"/>
      <c r="I3" s="5"/>
      <c r="J3" s="5"/>
      <c r="K3" s="5"/>
      <c r="L3" s="5"/>
      <c r="M3" s="6"/>
    </row>
    <row r="4" spans="1:13">
      <c r="A4" s="4"/>
      <c r="B4" s="5"/>
      <c r="C4" s="5"/>
      <c r="D4" s="5"/>
      <c r="E4" s="23"/>
      <c r="F4" s="21"/>
      <c r="G4" s="21"/>
      <c r="H4" s="21"/>
      <c r="I4" s="21"/>
      <c r="J4" s="21"/>
      <c r="K4" s="21"/>
      <c r="L4" s="21"/>
      <c r="M4" s="22"/>
    </row>
    <row r="5" spans="1:13" ht="15.75">
      <c r="A5" s="4" t="s">
        <v>2</v>
      </c>
      <c r="B5" s="7"/>
      <c r="C5" s="5"/>
      <c r="D5" s="5"/>
      <c r="E5" s="21"/>
      <c r="F5" s="25" t="s">
        <v>26</v>
      </c>
      <c r="G5" s="26"/>
      <c r="H5" s="26"/>
      <c r="I5" s="26"/>
      <c r="J5" s="26"/>
      <c r="K5" s="27"/>
      <c r="L5" s="21"/>
      <c r="M5" s="22"/>
    </row>
    <row r="6" spans="1:13" s="32" customFormat="1" ht="27" customHeight="1">
      <c r="A6" s="29"/>
      <c r="B6" s="30"/>
      <c r="C6" s="31"/>
      <c r="D6" s="31"/>
      <c r="F6" s="33">
        <v>1</v>
      </c>
      <c r="G6" s="33">
        <v>2</v>
      </c>
      <c r="H6" s="34">
        <v>3</v>
      </c>
      <c r="I6" s="34">
        <v>4</v>
      </c>
      <c r="J6" s="34">
        <v>5</v>
      </c>
      <c r="K6" s="34">
        <v>6</v>
      </c>
      <c r="L6" s="35"/>
      <c r="M6" s="36"/>
    </row>
    <row r="7" spans="1:13" s="32" customFormat="1" ht="12.75">
      <c r="A7" s="32">
        <v>1</v>
      </c>
      <c r="B7" s="37" t="s">
        <v>3</v>
      </c>
      <c r="C7" s="31"/>
      <c r="D7" s="31"/>
      <c r="E7" s="35"/>
      <c r="F7" s="38">
        <v>7</v>
      </c>
      <c r="G7" s="38">
        <v>8</v>
      </c>
      <c r="H7" s="38">
        <v>9</v>
      </c>
      <c r="I7" s="38">
        <v>10</v>
      </c>
      <c r="J7" s="38">
        <v>11</v>
      </c>
      <c r="K7" s="38">
        <v>12</v>
      </c>
      <c r="L7" s="35"/>
      <c r="M7" s="36"/>
    </row>
    <row r="8" spans="1:13" s="32" customFormat="1" ht="12.75">
      <c r="A8" s="32">
        <v>2</v>
      </c>
      <c r="B8" s="37" t="s">
        <v>4</v>
      </c>
      <c r="C8" s="31"/>
      <c r="D8" s="31"/>
      <c r="E8" s="35"/>
      <c r="F8" s="38">
        <v>13</v>
      </c>
      <c r="G8" s="38">
        <v>14</v>
      </c>
      <c r="H8" s="38">
        <v>15</v>
      </c>
      <c r="I8" s="38">
        <v>16</v>
      </c>
      <c r="J8" s="38">
        <v>17</v>
      </c>
      <c r="K8" s="38">
        <v>18</v>
      </c>
      <c r="L8" s="35"/>
      <c r="M8" s="36"/>
    </row>
    <row r="9" spans="1:13" s="32" customFormat="1" ht="12.75">
      <c r="A9" s="29"/>
      <c r="B9" s="31"/>
      <c r="C9" s="31"/>
      <c r="D9" s="31"/>
      <c r="E9" s="35"/>
      <c r="F9" s="38">
        <v>19</v>
      </c>
      <c r="G9" s="38">
        <v>20</v>
      </c>
      <c r="H9" s="38">
        <v>21</v>
      </c>
      <c r="I9" s="38">
        <v>22</v>
      </c>
      <c r="J9" s="38">
        <v>23</v>
      </c>
      <c r="K9" s="38">
        <v>24</v>
      </c>
      <c r="L9" s="35"/>
      <c r="M9" s="36"/>
    </row>
    <row r="10" spans="1:13" s="32" customFormat="1" ht="12.75">
      <c r="A10" s="29"/>
      <c r="B10" s="31"/>
      <c r="C10" s="31"/>
      <c r="D10" s="31"/>
      <c r="E10" s="35"/>
      <c r="F10" s="38">
        <v>25</v>
      </c>
      <c r="G10" s="38">
        <v>26</v>
      </c>
      <c r="H10" s="38">
        <v>27</v>
      </c>
      <c r="I10" s="38">
        <v>28</v>
      </c>
      <c r="J10" s="38">
        <v>29</v>
      </c>
      <c r="K10" s="38">
        <v>30</v>
      </c>
      <c r="L10" s="35"/>
      <c r="M10" s="36"/>
    </row>
    <row r="11" spans="1:13" s="32" customFormat="1" ht="12.75">
      <c r="A11" s="29"/>
      <c r="B11" s="31"/>
      <c r="C11" s="31"/>
      <c r="D11" s="31"/>
      <c r="E11" s="35"/>
      <c r="F11" s="38">
        <v>31</v>
      </c>
      <c r="G11" s="38"/>
      <c r="H11" s="38"/>
      <c r="I11" s="38"/>
      <c r="J11" s="38"/>
      <c r="K11" s="38"/>
      <c r="L11" s="35"/>
      <c r="M11" s="36"/>
    </row>
    <row r="12" spans="1:13" s="32" customFormat="1" ht="12.75">
      <c r="A12" s="29"/>
      <c r="B12" s="31"/>
      <c r="C12" s="31"/>
      <c r="D12" s="31"/>
      <c r="E12" s="35"/>
      <c r="F12" s="38"/>
      <c r="G12" s="38"/>
      <c r="H12" s="38"/>
      <c r="I12" s="38"/>
      <c r="J12" s="38"/>
      <c r="K12" s="38"/>
      <c r="L12" s="35"/>
      <c r="M12" s="36"/>
    </row>
    <row r="13" spans="1:13">
      <c r="A13" s="8"/>
      <c r="B13" s="5"/>
      <c r="C13" s="5"/>
      <c r="D13" s="5"/>
      <c r="E13" s="21"/>
      <c r="F13" s="24"/>
      <c r="G13" s="24"/>
      <c r="H13" s="24"/>
      <c r="I13" s="24"/>
      <c r="J13" s="24"/>
      <c r="K13" s="24"/>
      <c r="L13" s="21"/>
      <c r="M13" s="22"/>
    </row>
    <row r="14" spans="1:13">
      <c r="A14" s="8"/>
      <c r="B14" s="5"/>
      <c r="C14" s="5"/>
      <c r="D14" s="5"/>
      <c r="E14" s="21"/>
      <c r="F14" s="24"/>
      <c r="G14" s="24"/>
      <c r="H14" s="24"/>
      <c r="I14" s="24"/>
      <c r="J14" s="24"/>
      <c r="K14" s="24"/>
      <c r="L14" s="21"/>
      <c r="M14" s="22"/>
    </row>
    <row r="15" spans="1:13">
      <c r="A15" s="8"/>
      <c r="B15" s="5"/>
      <c r="C15" s="5"/>
      <c r="D15" s="5"/>
      <c r="E15" s="21"/>
      <c r="F15" s="24"/>
      <c r="G15" s="24"/>
      <c r="H15" s="24"/>
      <c r="I15" s="24"/>
      <c r="J15" s="24"/>
      <c r="K15" s="24"/>
      <c r="L15" s="21"/>
      <c r="M15" s="22"/>
    </row>
    <row r="16" spans="1:13">
      <c r="A16" s="8"/>
      <c r="B16" s="5"/>
      <c r="C16" s="5"/>
      <c r="D16" s="5"/>
      <c r="E16" s="21"/>
      <c r="F16" s="24"/>
      <c r="G16" s="24"/>
      <c r="H16" s="24"/>
      <c r="I16" s="24"/>
      <c r="J16" s="24"/>
      <c r="K16" s="24"/>
      <c r="L16" s="21"/>
      <c r="M16" s="22"/>
    </row>
    <row r="17" spans="1:13">
      <c r="A17" s="8"/>
      <c r="B17" s="5"/>
      <c r="C17" s="5"/>
      <c r="D17" s="5"/>
      <c r="E17" s="21"/>
      <c r="F17" s="24"/>
      <c r="G17" s="24"/>
      <c r="H17" s="24"/>
      <c r="I17" s="24"/>
      <c r="J17" s="24"/>
      <c r="K17" s="24"/>
      <c r="L17" s="21"/>
      <c r="M17" s="22"/>
    </row>
    <row r="18" spans="1:13">
      <c r="A18" s="8"/>
      <c r="B18" s="5"/>
      <c r="C18" s="5"/>
      <c r="D18" s="5"/>
      <c r="E18" s="21"/>
      <c r="F18" s="24"/>
      <c r="G18" s="24"/>
      <c r="H18" s="24"/>
      <c r="I18" s="24"/>
      <c r="J18" s="24"/>
      <c r="K18" s="24"/>
      <c r="L18" s="21"/>
      <c r="M18" s="22"/>
    </row>
    <row r="19" spans="1:13">
      <c r="A19" s="8"/>
      <c r="B19" s="5"/>
      <c r="C19" s="5"/>
      <c r="D19" s="5"/>
      <c r="E19" s="21"/>
      <c r="F19" s="24"/>
      <c r="G19" s="24"/>
      <c r="H19" s="24"/>
      <c r="I19" s="24"/>
      <c r="J19" s="24"/>
      <c r="K19" s="24"/>
      <c r="L19" s="21"/>
      <c r="M19" s="22"/>
    </row>
    <row r="20" spans="1:13">
      <c r="A20" s="8"/>
      <c r="B20" s="5"/>
      <c r="C20" s="5"/>
      <c r="D20" s="5"/>
      <c r="E20" s="21"/>
      <c r="F20" s="24"/>
      <c r="G20" s="24"/>
      <c r="H20" s="24"/>
      <c r="I20" s="24"/>
      <c r="J20" s="24"/>
      <c r="K20" s="24"/>
      <c r="L20" s="21"/>
      <c r="M20" s="22"/>
    </row>
    <row r="21" spans="1:13">
      <c r="A21" s="8"/>
      <c r="B21" s="5"/>
      <c r="C21" s="5"/>
      <c r="D21" s="5"/>
      <c r="E21" s="21"/>
      <c r="F21" s="24"/>
      <c r="G21" s="24"/>
      <c r="H21" s="24"/>
      <c r="I21" s="24"/>
      <c r="J21" s="24"/>
      <c r="K21" s="24"/>
      <c r="L21" s="21"/>
      <c r="M21" s="22"/>
    </row>
    <row r="22" spans="1:13">
      <c r="A22" s="8"/>
      <c r="B22" s="5"/>
      <c r="C22" s="5"/>
      <c r="D22" s="5"/>
      <c r="E22" s="21"/>
      <c r="F22" s="21"/>
      <c r="G22" s="21"/>
      <c r="H22" s="21"/>
      <c r="I22" s="21"/>
      <c r="J22" s="21"/>
      <c r="K22" s="21"/>
      <c r="L22" s="21"/>
      <c r="M22" s="22"/>
    </row>
    <row r="23" spans="1:13">
      <c r="A23" s="8"/>
      <c r="B23" s="5"/>
      <c r="C23" s="5"/>
      <c r="D23" s="5"/>
      <c r="E23" s="21"/>
      <c r="F23" s="21"/>
      <c r="G23" s="21"/>
      <c r="H23" s="21"/>
      <c r="I23" s="21"/>
      <c r="J23" s="21"/>
      <c r="K23" s="21"/>
      <c r="L23" s="21"/>
      <c r="M23" s="22"/>
    </row>
    <row r="24" spans="1:13">
      <c r="A24" s="8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</sheetData>
  <hyperlinks>
    <hyperlink ref="B7" location="Total!A1" display="View &amp; Print MTD DSR"/>
    <hyperlink ref="B8" location="Summary!A1" display="View &amp; Print Summary DSR"/>
    <hyperlink ref="F6" location="'1'!A1" display="'1'!A1"/>
    <hyperlink ref="G6" location="'2'!A1" display="'2'!A1"/>
  </hyperlinks>
  <pageMargins left="0.7" right="0.7" top="0.75" bottom="0.75" header="0.3" footer="0.3"/>
  <pageSetup orientation="portrait" horizontalDpi="120" verticalDpi="72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E82"/>
  <sheetViews>
    <sheetView topLeftCell="A40" workbookViewId="0">
      <selection activeCell="B51" sqref="B51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20" t="s">
        <v>29</v>
      </c>
      <c r="B5" s="252" t="s">
        <v>31</v>
      </c>
      <c r="C5" s="223"/>
      <c r="D5" s="223"/>
      <c r="E5" s="223"/>
      <c r="F5" s="223"/>
      <c r="G5" s="223"/>
      <c r="H5" s="223"/>
      <c r="I5" s="223"/>
      <c r="J5" s="223"/>
      <c r="K5" s="253"/>
      <c r="L5" s="254" t="s">
        <v>32</v>
      </c>
      <c r="M5" s="224"/>
      <c r="N5" s="224"/>
      <c r="O5" s="224"/>
      <c r="P5" s="224"/>
      <c r="Q5" s="224"/>
      <c r="R5" s="224"/>
      <c r="S5" s="224"/>
      <c r="T5" s="224"/>
      <c r="U5" s="225"/>
      <c r="V5" s="255" t="s">
        <v>72</v>
      </c>
      <c r="W5" s="226"/>
      <c r="X5" s="226"/>
      <c r="Y5" s="226"/>
      <c r="Z5" s="226"/>
      <c r="AA5" s="226"/>
      <c r="AB5" s="226"/>
      <c r="AC5" s="226"/>
      <c r="AD5" s="226"/>
      <c r="AE5" s="227"/>
    </row>
    <row r="6" spans="1:31">
      <c r="A6" s="221"/>
      <c r="B6" s="256" t="s">
        <v>33</v>
      </c>
      <c r="C6" s="257"/>
      <c r="D6" s="228" t="s">
        <v>34</v>
      </c>
      <c r="E6" s="229"/>
      <c r="F6" s="229"/>
      <c r="G6" s="258"/>
      <c r="H6" s="259" t="s">
        <v>35</v>
      </c>
      <c r="I6" s="230"/>
      <c r="J6" s="230"/>
      <c r="K6" s="260"/>
      <c r="L6" s="261" t="s">
        <v>33</v>
      </c>
      <c r="M6" s="262"/>
      <c r="N6" s="232" t="s">
        <v>34</v>
      </c>
      <c r="O6" s="231"/>
      <c r="P6" s="231"/>
      <c r="Q6" s="263"/>
      <c r="R6" s="232" t="s">
        <v>36</v>
      </c>
      <c r="S6" s="231"/>
      <c r="T6" s="231"/>
      <c r="U6" s="263"/>
      <c r="V6" s="244" t="s">
        <v>33</v>
      </c>
      <c r="W6" s="245"/>
      <c r="X6" s="246" t="s">
        <v>34</v>
      </c>
      <c r="Y6" s="247"/>
      <c r="Z6" s="247"/>
      <c r="AA6" s="248"/>
      <c r="AB6" s="246" t="s">
        <v>36</v>
      </c>
      <c r="AC6" s="247"/>
      <c r="AD6" s="247"/>
      <c r="AE6" s="248"/>
    </row>
    <row r="7" spans="1:31" ht="34.5">
      <c r="A7" s="221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22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49" t="s">
        <v>29</v>
      </c>
      <c r="B48" s="250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5"/>
      <c r="R48" s="176"/>
      <c r="S48" s="176"/>
      <c r="T48" s="176"/>
      <c r="U48" s="177"/>
    </row>
    <row r="49" spans="1:21" ht="33.75">
      <c r="A49" s="249"/>
      <c r="B49" s="251"/>
      <c r="C49" s="237"/>
      <c r="D49" s="237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6">
        <f t="shared" ref="D82" si="42">D81</f>
        <v>0</v>
      </c>
      <c r="E82" s="118">
        <f>SUM(E51:E81)</f>
        <v>0</v>
      </c>
      <c r="F82" s="118">
        <f>SUM(F51:F81)</f>
        <v>0</v>
      </c>
      <c r="G82" s="119">
        <f t="shared" ref="G82" si="43">IF(F82=0,0,F82/B82)</f>
        <v>0</v>
      </c>
      <c r="H82" s="116">
        <f>SUM(H51:H81)</f>
        <v>0</v>
      </c>
      <c r="I82" s="120">
        <f t="shared" ref="I82" si="44">IF(H82=0,0,H82/E82)</f>
        <v>0</v>
      </c>
      <c r="L82" s="118">
        <f>SUM(L51:L81)</f>
        <v>0</v>
      </c>
      <c r="M82" s="119">
        <f t="shared" ref="M82" si="45">IF(L82=0,0,L82/E82)</f>
        <v>0</v>
      </c>
      <c r="N82" s="116">
        <f>SUM(N51:N81)</f>
        <v>0</v>
      </c>
      <c r="O82" s="120">
        <f t="shared" ref="O82" si="46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7">+Q82/S82</f>
        <v>#DIV/0!</v>
      </c>
      <c r="U82" s="195" t="e">
        <f t="shared" ref="U82" si="48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E82"/>
  <sheetViews>
    <sheetView topLeftCell="A37" workbookViewId="0">
      <selection activeCell="C51" sqref="C51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20" t="s">
        <v>29</v>
      </c>
      <c r="B5" s="252" t="s">
        <v>31</v>
      </c>
      <c r="C5" s="223"/>
      <c r="D5" s="223"/>
      <c r="E5" s="223"/>
      <c r="F5" s="223"/>
      <c r="G5" s="223"/>
      <c r="H5" s="223"/>
      <c r="I5" s="223"/>
      <c r="J5" s="223"/>
      <c r="K5" s="253"/>
      <c r="L5" s="254" t="s">
        <v>32</v>
      </c>
      <c r="M5" s="224"/>
      <c r="N5" s="224"/>
      <c r="O5" s="224"/>
      <c r="P5" s="224"/>
      <c r="Q5" s="224"/>
      <c r="R5" s="224"/>
      <c r="S5" s="224"/>
      <c r="T5" s="224"/>
      <c r="U5" s="225"/>
      <c r="V5" s="255" t="s">
        <v>72</v>
      </c>
      <c r="W5" s="226"/>
      <c r="X5" s="226"/>
      <c r="Y5" s="226"/>
      <c r="Z5" s="226"/>
      <c r="AA5" s="226"/>
      <c r="AB5" s="226"/>
      <c r="AC5" s="226"/>
      <c r="AD5" s="226"/>
      <c r="AE5" s="227"/>
    </row>
    <row r="6" spans="1:31">
      <c r="A6" s="221"/>
      <c r="B6" s="256" t="s">
        <v>33</v>
      </c>
      <c r="C6" s="257"/>
      <c r="D6" s="228" t="s">
        <v>34</v>
      </c>
      <c r="E6" s="229"/>
      <c r="F6" s="229"/>
      <c r="G6" s="258"/>
      <c r="H6" s="259" t="s">
        <v>35</v>
      </c>
      <c r="I6" s="230"/>
      <c r="J6" s="230"/>
      <c r="K6" s="260"/>
      <c r="L6" s="261" t="s">
        <v>33</v>
      </c>
      <c r="M6" s="262"/>
      <c r="N6" s="232" t="s">
        <v>34</v>
      </c>
      <c r="O6" s="231"/>
      <c r="P6" s="231"/>
      <c r="Q6" s="263"/>
      <c r="R6" s="232" t="s">
        <v>36</v>
      </c>
      <c r="S6" s="231"/>
      <c r="T6" s="231"/>
      <c r="U6" s="263"/>
      <c r="V6" s="244" t="s">
        <v>33</v>
      </c>
      <c r="W6" s="245"/>
      <c r="X6" s="246" t="s">
        <v>34</v>
      </c>
      <c r="Y6" s="247"/>
      <c r="Z6" s="247"/>
      <c r="AA6" s="248"/>
      <c r="AB6" s="246" t="s">
        <v>36</v>
      </c>
      <c r="AC6" s="247"/>
      <c r="AD6" s="247"/>
      <c r="AE6" s="248"/>
    </row>
    <row r="7" spans="1:31" ht="34.5">
      <c r="A7" s="221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22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49" t="s">
        <v>29</v>
      </c>
      <c r="B48" s="250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5"/>
      <c r="R48" s="176"/>
      <c r="S48" s="176"/>
      <c r="T48" s="176"/>
      <c r="U48" s="177"/>
    </row>
    <row r="49" spans="1:21" ht="33.75">
      <c r="A49" s="249"/>
      <c r="B49" s="251"/>
      <c r="C49" s="237"/>
      <c r="D49" s="237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6">
        <f t="shared" ref="D82" si="42">D81</f>
        <v>0</v>
      </c>
      <c r="E82" s="118">
        <f>SUM(E51:E81)</f>
        <v>0</v>
      </c>
      <c r="F82" s="118">
        <f>SUM(F51:F81)</f>
        <v>0</v>
      </c>
      <c r="G82" s="119">
        <f t="shared" ref="G82" si="43">IF(F82=0,0,F82/B82)</f>
        <v>0</v>
      </c>
      <c r="H82" s="116">
        <f>SUM(H51:H81)</f>
        <v>0</v>
      </c>
      <c r="I82" s="120">
        <f t="shared" ref="I82" si="44">IF(H82=0,0,H82/E82)</f>
        <v>0</v>
      </c>
      <c r="L82" s="118">
        <f>SUM(L51:L81)</f>
        <v>0</v>
      </c>
      <c r="M82" s="119">
        <f t="shared" ref="M82" si="45">IF(L82=0,0,L82/E82)</f>
        <v>0</v>
      </c>
      <c r="N82" s="116">
        <f>SUM(N51:N81)</f>
        <v>0</v>
      </c>
      <c r="O82" s="120">
        <f t="shared" ref="O82" si="46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7">+Q82/S82</f>
        <v>#DIV/0!</v>
      </c>
      <c r="U82" s="195" t="e">
        <f t="shared" ref="U82" si="48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82"/>
  <sheetViews>
    <sheetView topLeftCell="A40" workbookViewId="0">
      <selection activeCell="A46" sqref="A46:XFD48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20" t="s">
        <v>29</v>
      </c>
      <c r="B5" s="252" t="s">
        <v>31</v>
      </c>
      <c r="C5" s="223"/>
      <c r="D5" s="223"/>
      <c r="E5" s="223"/>
      <c r="F5" s="223"/>
      <c r="G5" s="223"/>
      <c r="H5" s="223"/>
      <c r="I5" s="223"/>
      <c r="J5" s="223"/>
      <c r="K5" s="253"/>
      <c r="L5" s="254" t="s">
        <v>32</v>
      </c>
      <c r="M5" s="224"/>
      <c r="N5" s="224"/>
      <c r="O5" s="224"/>
      <c r="P5" s="224"/>
      <c r="Q5" s="224"/>
      <c r="R5" s="224"/>
      <c r="S5" s="224"/>
      <c r="T5" s="224"/>
      <c r="U5" s="225"/>
      <c r="V5" s="255" t="s">
        <v>72</v>
      </c>
      <c r="W5" s="226"/>
      <c r="X5" s="226"/>
      <c r="Y5" s="226"/>
      <c r="Z5" s="226"/>
      <c r="AA5" s="226"/>
      <c r="AB5" s="226"/>
      <c r="AC5" s="226"/>
      <c r="AD5" s="226"/>
      <c r="AE5" s="227"/>
    </row>
    <row r="6" spans="1:31">
      <c r="A6" s="221"/>
      <c r="B6" s="256" t="s">
        <v>33</v>
      </c>
      <c r="C6" s="257"/>
      <c r="D6" s="228" t="s">
        <v>34</v>
      </c>
      <c r="E6" s="229"/>
      <c r="F6" s="229"/>
      <c r="G6" s="258"/>
      <c r="H6" s="259" t="s">
        <v>35</v>
      </c>
      <c r="I6" s="230"/>
      <c r="J6" s="230"/>
      <c r="K6" s="260"/>
      <c r="L6" s="261" t="s">
        <v>33</v>
      </c>
      <c r="M6" s="262"/>
      <c r="N6" s="232" t="s">
        <v>34</v>
      </c>
      <c r="O6" s="231"/>
      <c r="P6" s="231"/>
      <c r="Q6" s="263"/>
      <c r="R6" s="232" t="s">
        <v>36</v>
      </c>
      <c r="S6" s="231"/>
      <c r="T6" s="231"/>
      <c r="U6" s="263"/>
      <c r="V6" s="244" t="s">
        <v>33</v>
      </c>
      <c r="W6" s="245"/>
      <c r="X6" s="246" t="s">
        <v>34</v>
      </c>
      <c r="Y6" s="247"/>
      <c r="Z6" s="247"/>
      <c r="AA6" s="248"/>
      <c r="AB6" s="246" t="s">
        <v>36</v>
      </c>
      <c r="AC6" s="247"/>
      <c r="AD6" s="247"/>
      <c r="AE6" s="248"/>
    </row>
    <row r="7" spans="1:31" ht="34.5">
      <c r="A7" s="221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22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49" t="s">
        <v>29</v>
      </c>
      <c r="B48" s="250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5"/>
      <c r="R48" s="176"/>
      <c r="S48" s="176"/>
      <c r="T48" s="176"/>
      <c r="U48" s="177"/>
    </row>
    <row r="49" spans="1:21" ht="33.75">
      <c r="A49" s="249"/>
      <c r="B49" s="251"/>
      <c r="C49" s="237"/>
      <c r="D49" s="237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B13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L13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6">
        <f t="shared" ref="D82" si="42">D81</f>
        <v>0</v>
      </c>
      <c r="E82" s="118">
        <f>SUM(E51:E81)</f>
        <v>0</v>
      </c>
      <c r="F82" s="118">
        <f>SUM(F51:F81)</f>
        <v>0</v>
      </c>
      <c r="G82" s="119">
        <f t="shared" ref="G82" si="43">IF(F82=0,0,F82/B82)</f>
        <v>0</v>
      </c>
      <c r="H82" s="116">
        <f>SUM(H51:H81)</f>
        <v>0</v>
      </c>
      <c r="I82" s="120">
        <f t="shared" ref="I82" si="44">IF(H82=0,0,H82/E82)</f>
        <v>0</v>
      </c>
      <c r="L82" s="118">
        <f>SUM(L51:L81)</f>
        <v>0</v>
      </c>
      <c r="M82" s="119">
        <f t="shared" ref="M82" si="45">IF(L82=0,0,L82/E82)</f>
        <v>0</v>
      </c>
      <c r="N82" s="116">
        <f>SUM(N51:N81)</f>
        <v>0</v>
      </c>
      <c r="O82" s="120">
        <f t="shared" ref="O82" si="46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7">+Q82/S82</f>
        <v>#DIV/0!</v>
      </c>
      <c r="U82" s="195" t="e">
        <f t="shared" ref="U82" si="48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E82"/>
  <sheetViews>
    <sheetView topLeftCell="A37" workbookViewId="0">
      <selection activeCell="C51" sqref="C51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20" t="s">
        <v>29</v>
      </c>
      <c r="B5" s="252" t="s">
        <v>31</v>
      </c>
      <c r="C5" s="223"/>
      <c r="D5" s="223"/>
      <c r="E5" s="223"/>
      <c r="F5" s="223"/>
      <c r="G5" s="223"/>
      <c r="H5" s="223"/>
      <c r="I5" s="223"/>
      <c r="J5" s="223"/>
      <c r="K5" s="253"/>
      <c r="L5" s="254" t="s">
        <v>32</v>
      </c>
      <c r="M5" s="224"/>
      <c r="N5" s="224"/>
      <c r="O5" s="224"/>
      <c r="P5" s="224"/>
      <c r="Q5" s="224"/>
      <c r="R5" s="224"/>
      <c r="S5" s="224"/>
      <c r="T5" s="224"/>
      <c r="U5" s="225"/>
      <c r="V5" s="255" t="s">
        <v>72</v>
      </c>
      <c r="W5" s="226"/>
      <c r="X5" s="226"/>
      <c r="Y5" s="226"/>
      <c r="Z5" s="226"/>
      <c r="AA5" s="226"/>
      <c r="AB5" s="226"/>
      <c r="AC5" s="226"/>
      <c r="AD5" s="226"/>
      <c r="AE5" s="227"/>
    </row>
    <row r="6" spans="1:31">
      <c r="A6" s="221"/>
      <c r="B6" s="256" t="s">
        <v>33</v>
      </c>
      <c r="C6" s="257"/>
      <c r="D6" s="228" t="s">
        <v>34</v>
      </c>
      <c r="E6" s="229"/>
      <c r="F6" s="229"/>
      <c r="G6" s="258"/>
      <c r="H6" s="259" t="s">
        <v>35</v>
      </c>
      <c r="I6" s="230"/>
      <c r="J6" s="230"/>
      <c r="K6" s="260"/>
      <c r="L6" s="261" t="s">
        <v>33</v>
      </c>
      <c r="M6" s="262"/>
      <c r="N6" s="232" t="s">
        <v>34</v>
      </c>
      <c r="O6" s="231"/>
      <c r="P6" s="231"/>
      <c r="Q6" s="263"/>
      <c r="R6" s="232" t="s">
        <v>36</v>
      </c>
      <c r="S6" s="231"/>
      <c r="T6" s="231"/>
      <c r="U6" s="263"/>
      <c r="V6" s="244" t="s">
        <v>33</v>
      </c>
      <c r="W6" s="245"/>
      <c r="X6" s="246" t="s">
        <v>34</v>
      </c>
      <c r="Y6" s="247"/>
      <c r="Z6" s="247"/>
      <c r="AA6" s="248"/>
      <c r="AB6" s="246" t="s">
        <v>36</v>
      </c>
      <c r="AC6" s="247"/>
      <c r="AD6" s="247"/>
      <c r="AE6" s="248"/>
    </row>
    <row r="7" spans="1:31" ht="34.5">
      <c r="A7" s="221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22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49" t="s">
        <v>29</v>
      </c>
      <c r="B48" s="250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5"/>
      <c r="R48" s="176"/>
      <c r="S48" s="176"/>
      <c r="T48" s="176"/>
      <c r="U48" s="177"/>
    </row>
    <row r="49" spans="1:21" ht="33.75">
      <c r="A49" s="249"/>
      <c r="B49" s="251"/>
      <c r="C49" s="237"/>
      <c r="D49" s="237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6">
        <f t="shared" ref="D82" si="42">D81</f>
        <v>0</v>
      </c>
      <c r="E82" s="118">
        <f>SUM(E51:E81)</f>
        <v>0</v>
      </c>
      <c r="F82" s="118">
        <f>SUM(F51:F81)</f>
        <v>0</v>
      </c>
      <c r="G82" s="119">
        <f t="shared" ref="G82" si="43">IF(F82=0,0,F82/B82)</f>
        <v>0</v>
      </c>
      <c r="H82" s="116">
        <f>SUM(H51:H81)</f>
        <v>0</v>
      </c>
      <c r="I82" s="120">
        <f t="shared" ref="I82" si="44">IF(H82=0,0,H82/E82)</f>
        <v>0</v>
      </c>
      <c r="L82" s="118">
        <f>SUM(L51:L81)</f>
        <v>0</v>
      </c>
      <c r="M82" s="119">
        <f t="shared" ref="M82" si="45">IF(L82=0,0,L82/E82)</f>
        <v>0</v>
      </c>
      <c r="N82" s="116">
        <f>SUM(N51:N81)</f>
        <v>0</v>
      </c>
      <c r="O82" s="120">
        <f t="shared" ref="O82" si="46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7">+Q82/S82</f>
        <v>#DIV/0!</v>
      </c>
      <c r="U82" s="195" t="e">
        <f t="shared" ref="U82" si="48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4:V8"/>
  <sheetViews>
    <sheetView workbookViewId="0">
      <selection activeCell="D14" sqref="D14"/>
    </sheetView>
  </sheetViews>
  <sheetFormatPr defaultRowHeight="15"/>
  <cols>
    <col min="1" max="1" width="26.7109375" customWidth="1"/>
  </cols>
  <sheetData>
    <row r="4" spans="1:22" ht="15.75" thickBot="1">
      <c r="A4" s="56" t="s">
        <v>30</v>
      </c>
      <c r="B4" s="57"/>
      <c r="C4" s="57"/>
      <c r="D4" s="57"/>
      <c r="E4" s="57"/>
      <c r="F4" s="57"/>
      <c r="G4" s="57"/>
      <c r="H4" s="57"/>
      <c r="I4" s="57"/>
      <c r="Q4" s="59"/>
      <c r="R4" s="59"/>
      <c r="S4" s="60"/>
      <c r="T4" s="59"/>
      <c r="U4" s="59"/>
      <c r="V4" s="60"/>
    </row>
    <row r="5" spans="1:22" ht="15.75" thickBot="1">
      <c r="A5" s="220" t="s">
        <v>73</v>
      </c>
      <c r="B5" s="223" t="s">
        <v>31</v>
      </c>
      <c r="C5" s="223"/>
      <c r="D5" s="223"/>
      <c r="E5" s="223"/>
      <c r="F5" s="223"/>
      <c r="G5" s="223"/>
      <c r="H5" s="253"/>
      <c r="I5" s="62"/>
      <c r="J5" s="224" t="s">
        <v>32</v>
      </c>
      <c r="K5" s="224"/>
      <c r="L5" s="224"/>
      <c r="M5" s="224"/>
      <c r="N5" s="224"/>
      <c r="O5" s="225"/>
      <c r="P5" s="226" t="s">
        <v>72</v>
      </c>
      <c r="Q5" s="226"/>
      <c r="R5" s="226"/>
      <c r="S5" s="226"/>
      <c r="T5" s="226"/>
      <c r="U5" s="227"/>
    </row>
    <row r="6" spans="1:22">
      <c r="A6" s="221"/>
      <c r="B6" s="228" t="s">
        <v>74</v>
      </c>
      <c r="C6" s="229"/>
      <c r="D6" s="258"/>
      <c r="E6" s="230" t="s">
        <v>34</v>
      </c>
      <c r="F6" s="230"/>
      <c r="G6" s="230"/>
      <c r="H6" s="63"/>
      <c r="I6" s="264" t="s">
        <v>74</v>
      </c>
      <c r="J6" s="265"/>
      <c r="K6" s="265"/>
      <c r="L6" s="266" t="s">
        <v>34</v>
      </c>
      <c r="M6" s="265"/>
      <c r="N6" s="267"/>
      <c r="O6" s="63"/>
      <c r="P6" s="268" t="s">
        <v>74</v>
      </c>
      <c r="Q6" s="234"/>
      <c r="R6" s="235"/>
      <c r="S6" s="234" t="s">
        <v>34</v>
      </c>
      <c r="T6" s="234"/>
      <c r="U6" s="235"/>
    </row>
    <row r="7" spans="1:22" ht="34.5">
      <c r="A7" s="221"/>
      <c r="B7" s="66" t="s">
        <v>37</v>
      </c>
      <c r="C7" s="67" t="s">
        <v>75</v>
      </c>
      <c r="D7" s="122" t="s">
        <v>40</v>
      </c>
      <c r="E7" s="71" t="s">
        <v>41</v>
      </c>
      <c r="F7" s="67" t="s">
        <v>75</v>
      </c>
      <c r="G7" s="69" t="s">
        <v>42</v>
      </c>
      <c r="H7" s="70" t="s">
        <v>76</v>
      </c>
      <c r="I7" s="72" t="s">
        <v>45</v>
      </c>
      <c r="J7" s="73" t="s">
        <v>46</v>
      </c>
      <c r="K7" s="75" t="s">
        <v>47</v>
      </c>
      <c r="L7" s="123" t="s">
        <v>43</v>
      </c>
      <c r="M7" s="73" t="s">
        <v>46</v>
      </c>
      <c r="N7" s="125" t="s">
        <v>47</v>
      </c>
      <c r="O7" s="70" t="s">
        <v>76</v>
      </c>
      <c r="P7" s="196" t="s">
        <v>48</v>
      </c>
      <c r="Q7" s="77" t="s">
        <v>77</v>
      </c>
      <c r="R7" s="79" t="s">
        <v>78</v>
      </c>
      <c r="S7" s="76" t="s">
        <v>79</v>
      </c>
      <c r="T7" s="77" t="s">
        <v>77</v>
      </c>
      <c r="U7" s="79" t="s">
        <v>78</v>
      </c>
    </row>
    <row r="8" spans="1:22" ht="15.75" thickBot="1">
      <c r="A8" s="222"/>
      <c r="B8" s="80" t="s">
        <v>57</v>
      </c>
      <c r="C8" s="81" t="s">
        <v>57</v>
      </c>
      <c r="D8" s="132" t="s">
        <v>57</v>
      </c>
      <c r="E8" s="85" t="s">
        <v>57</v>
      </c>
      <c r="F8" s="81" t="s">
        <v>57</v>
      </c>
      <c r="G8" s="83" t="s">
        <v>57</v>
      </c>
      <c r="H8" s="84" t="s">
        <v>31</v>
      </c>
      <c r="I8" s="86" t="s">
        <v>57</v>
      </c>
      <c r="J8" s="87" t="s">
        <v>57</v>
      </c>
      <c r="K8" s="89" t="s">
        <v>57</v>
      </c>
      <c r="L8" s="90" t="s">
        <v>57</v>
      </c>
      <c r="M8" s="87" t="s">
        <v>57</v>
      </c>
      <c r="N8" s="134" t="s">
        <v>57</v>
      </c>
      <c r="O8" s="84" t="s">
        <v>32</v>
      </c>
      <c r="P8" s="135" t="s">
        <v>57</v>
      </c>
      <c r="Q8" s="93" t="s">
        <v>57</v>
      </c>
      <c r="R8" s="95" t="s">
        <v>57</v>
      </c>
      <c r="S8" s="92" t="s">
        <v>57</v>
      </c>
      <c r="T8" s="93" t="s">
        <v>57</v>
      </c>
      <c r="U8" s="95" t="s">
        <v>57</v>
      </c>
    </row>
  </sheetData>
  <mergeCells count="10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workbookViewId="0"/>
  </sheetViews>
  <sheetFormatPr defaultRowHeight="15"/>
  <cols>
    <col min="1" max="1" width="36.140625" customWidth="1"/>
    <col min="2" max="2" width="13.42578125" customWidth="1"/>
    <col min="3" max="3" width="11" bestFit="1" customWidth="1"/>
    <col min="4" max="4" width="12" customWidth="1"/>
    <col min="6" max="7" width="11" bestFit="1" customWidth="1"/>
    <col min="8" max="8" width="9.140625" style="55"/>
    <col min="9" max="10" width="11" bestFit="1" customWidth="1"/>
  </cols>
  <sheetData>
    <row r="1" spans="1:11" ht="15.75" customHeight="1">
      <c r="A1" s="202" t="str">
        <f>Report!A1</f>
        <v>Mandaraspa Malaysia</v>
      </c>
      <c r="B1" s="12"/>
      <c r="C1" s="12"/>
      <c r="D1" s="12"/>
      <c r="E1" s="12"/>
      <c r="F1" s="13" t="s">
        <v>25</v>
      </c>
      <c r="G1" s="12"/>
      <c r="H1" s="50"/>
      <c r="I1" s="12"/>
      <c r="J1" s="12"/>
      <c r="K1" s="14"/>
    </row>
    <row r="2" spans="1:11" ht="3.75" customHeight="1">
      <c r="A2" s="15"/>
      <c r="B2" s="16"/>
      <c r="C2" s="16"/>
      <c r="D2" s="16"/>
      <c r="E2" s="16"/>
      <c r="F2" s="16"/>
      <c r="G2" s="16"/>
      <c r="H2" s="51"/>
      <c r="I2" s="16"/>
      <c r="J2" s="16"/>
      <c r="K2" s="17"/>
    </row>
    <row r="3" spans="1:11" s="41" customFormat="1" ht="20.25" customHeight="1">
      <c r="A3" s="203" t="str">
        <f>Report!A3</f>
        <v>Daily Sales Report</v>
      </c>
      <c r="B3" s="204"/>
      <c r="C3" s="205" t="s">
        <v>6</v>
      </c>
      <c r="D3" s="206">
        <v>41455</v>
      </c>
      <c r="E3" s="204"/>
      <c r="F3" s="204"/>
      <c r="G3" s="204"/>
      <c r="H3" s="207"/>
      <c r="I3" s="204"/>
      <c r="J3" s="204"/>
      <c r="K3" s="208"/>
    </row>
    <row r="4" spans="1:11" s="41" customFormat="1" ht="5.25" customHeight="1">
      <c r="A4" s="203"/>
      <c r="B4" s="209"/>
      <c r="C4" s="204"/>
      <c r="D4" s="204"/>
      <c r="E4" s="204"/>
      <c r="F4" s="204"/>
      <c r="G4" s="204"/>
      <c r="H4" s="207"/>
      <c r="I4" s="204"/>
      <c r="J4" s="204"/>
      <c r="K4" s="208"/>
    </row>
    <row r="5" spans="1:11" s="41" customFormat="1" ht="12.75">
      <c r="A5" s="203" t="s">
        <v>2</v>
      </c>
      <c r="B5" s="210">
        <v>41426</v>
      </c>
      <c r="C5" s="205" t="s">
        <v>7</v>
      </c>
      <c r="D5" s="204"/>
      <c r="E5" s="204"/>
      <c r="F5" s="204">
        <v>30</v>
      </c>
      <c r="G5" s="204"/>
      <c r="H5" s="207"/>
      <c r="I5" s="204"/>
      <c r="J5" s="204"/>
      <c r="K5" s="208"/>
    </row>
    <row r="6" spans="1:11" s="41" customFormat="1" ht="12.75">
      <c r="A6" s="211"/>
      <c r="B6" s="204"/>
      <c r="C6" s="204"/>
      <c r="D6" s="204"/>
      <c r="E6" s="204"/>
      <c r="F6" s="204"/>
      <c r="G6" s="204"/>
      <c r="H6" s="207"/>
      <c r="I6" s="204"/>
      <c r="J6" s="204"/>
      <c r="K6" s="208"/>
    </row>
    <row r="7" spans="1:11" s="41" customFormat="1" ht="21" customHeight="1" thickBot="1">
      <c r="A7" s="49" t="s">
        <v>8</v>
      </c>
      <c r="B7" s="39" t="s">
        <v>9</v>
      </c>
      <c r="C7" s="39" t="s">
        <v>10</v>
      </c>
      <c r="D7" s="39" t="s">
        <v>11</v>
      </c>
      <c r="E7" s="39"/>
      <c r="F7" s="39" t="s">
        <v>12</v>
      </c>
      <c r="G7" s="39" t="s">
        <v>13</v>
      </c>
      <c r="H7" s="52"/>
      <c r="I7" s="39" t="s">
        <v>12</v>
      </c>
      <c r="J7" s="39" t="s">
        <v>13</v>
      </c>
      <c r="K7" s="40"/>
    </row>
    <row r="8" spans="1:11" s="41" customFormat="1" ht="15" customHeight="1" thickTop="1">
      <c r="A8" s="43"/>
      <c r="B8" s="199"/>
      <c r="C8" s="199"/>
      <c r="D8" s="199"/>
      <c r="E8" s="199"/>
      <c r="F8" s="216" t="s">
        <v>14</v>
      </c>
      <c r="G8" s="217"/>
      <c r="H8" s="197"/>
      <c r="I8" s="218" t="s">
        <v>15</v>
      </c>
      <c r="J8" s="219"/>
      <c r="K8" s="42"/>
    </row>
    <row r="9" spans="1:11" s="41" customFormat="1" ht="16.5" customHeight="1">
      <c r="A9" s="43"/>
      <c r="B9" s="200"/>
      <c r="C9" s="200"/>
      <c r="D9" s="200"/>
      <c r="E9" s="200"/>
      <c r="F9" s="200"/>
      <c r="G9" s="200"/>
      <c r="H9" s="198" t="s">
        <v>16</v>
      </c>
      <c r="I9" s="45"/>
      <c r="J9" s="45"/>
      <c r="K9" s="47"/>
    </row>
    <row r="10" spans="1:11" s="41" customFormat="1" ht="16.5" customHeight="1">
      <c r="A10" s="43"/>
      <c r="B10" s="200"/>
      <c r="C10" s="200"/>
      <c r="D10" s="200"/>
      <c r="E10" s="200"/>
      <c r="F10" s="200"/>
      <c r="G10" s="200"/>
      <c r="H10" s="198" t="s">
        <v>17</v>
      </c>
      <c r="I10" s="45"/>
      <c r="J10" s="45"/>
      <c r="K10" s="47"/>
    </row>
    <row r="11" spans="1:11" s="41" customFormat="1" ht="16.5" customHeight="1">
      <c r="A11" s="43"/>
      <c r="B11" s="200"/>
      <c r="C11" s="200"/>
      <c r="D11" s="200"/>
      <c r="E11" s="200"/>
      <c r="F11" s="200"/>
      <c r="G11" s="200"/>
      <c r="H11" s="198" t="s">
        <v>18</v>
      </c>
      <c r="I11" s="45"/>
      <c r="J11" s="45"/>
      <c r="K11" s="47"/>
    </row>
    <row r="12" spans="1:11" s="41" customFormat="1" ht="16.5" customHeight="1">
      <c r="A12" s="43"/>
      <c r="B12" s="200"/>
      <c r="C12" s="200"/>
      <c r="D12" s="200"/>
      <c r="E12" s="200"/>
      <c r="F12" s="200"/>
      <c r="G12" s="200"/>
      <c r="H12" s="198" t="s">
        <v>19</v>
      </c>
      <c r="I12" s="45"/>
      <c r="J12" s="45"/>
      <c r="K12" s="47"/>
    </row>
    <row r="13" spans="1:11" s="41" customFormat="1" ht="16.5" customHeight="1">
      <c r="A13" s="43"/>
      <c r="B13" s="200"/>
      <c r="C13" s="200"/>
      <c r="D13" s="200"/>
      <c r="E13" s="200"/>
      <c r="F13" s="200"/>
      <c r="G13" s="200"/>
      <c r="H13" s="198" t="s">
        <v>20</v>
      </c>
      <c r="I13" s="45"/>
      <c r="J13" s="45"/>
      <c r="K13" s="47"/>
    </row>
    <row r="14" spans="1:11" s="41" customFormat="1" ht="16.5" customHeight="1">
      <c r="A14" s="43"/>
      <c r="B14" s="200"/>
      <c r="C14" s="200"/>
      <c r="D14" s="200"/>
      <c r="E14" s="200"/>
      <c r="F14" s="200"/>
      <c r="G14" s="200"/>
      <c r="H14" s="198" t="s">
        <v>21</v>
      </c>
      <c r="I14" s="45"/>
      <c r="J14" s="45"/>
      <c r="K14" s="47"/>
    </row>
    <row r="15" spans="1:11" s="41" customFormat="1" ht="16.5" customHeight="1">
      <c r="A15" s="43"/>
      <c r="B15" s="200"/>
      <c r="C15" s="200"/>
      <c r="D15" s="200"/>
      <c r="E15" s="200"/>
      <c r="F15" s="200"/>
      <c r="G15" s="200"/>
      <c r="H15" s="198"/>
      <c r="I15" s="45"/>
      <c r="J15" s="45"/>
      <c r="K15" s="47"/>
    </row>
    <row r="16" spans="1:11" s="41" customFormat="1" ht="16.5" customHeight="1">
      <c r="A16" s="43"/>
      <c r="B16" s="200"/>
      <c r="C16" s="200"/>
      <c r="D16" s="200"/>
      <c r="E16" s="200"/>
      <c r="F16" s="200"/>
      <c r="G16" s="200"/>
      <c r="H16" s="198" t="s">
        <v>16</v>
      </c>
      <c r="I16" s="45"/>
      <c r="J16" s="45"/>
      <c r="K16" s="47"/>
    </row>
    <row r="17" spans="1:11" s="41" customFormat="1" ht="16.5" customHeight="1">
      <c r="A17" s="43"/>
      <c r="B17" s="200"/>
      <c r="C17" s="200"/>
      <c r="D17" s="200"/>
      <c r="E17" s="200"/>
      <c r="F17" s="200"/>
      <c r="G17" s="200"/>
      <c r="H17" s="198" t="s">
        <v>17</v>
      </c>
      <c r="I17" s="45"/>
      <c r="J17" s="45"/>
      <c r="K17" s="47"/>
    </row>
    <row r="18" spans="1:11" s="41" customFormat="1" ht="16.5" customHeight="1">
      <c r="A18" s="43" t="s">
        <v>22</v>
      </c>
      <c r="B18" s="200"/>
      <c r="C18" s="200"/>
      <c r="D18" s="200"/>
      <c r="E18" s="200"/>
      <c r="F18" s="200"/>
      <c r="G18" s="200"/>
      <c r="H18" s="198" t="s">
        <v>18</v>
      </c>
      <c r="I18" s="45"/>
      <c r="J18" s="45"/>
      <c r="K18" s="47"/>
    </row>
    <row r="19" spans="1:11" s="41" customFormat="1" ht="16.5" customHeight="1">
      <c r="A19" s="43" t="s">
        <v>22</v>
      </c>
      <c r="B19" s="200"/>
      <c r="C19" s="200"/>
      <c r="D19" s="200"/>
      <c r="E19" s="200"/>
      <c r="F19" s="200"/>
      <c r="G19" s="200"/>
      <c r="H19" s="198" t="s">
        <v>23</v>
      </c>
      <c r="I19" s="45"/>
      <c r="J19" s="45"/>
      <c r="K19" s="47"/>
    </row>
    <row r="20" spans="1:11" s="41" customFormat="1" ht="16.5" customHeight="1">
      <c r="A20" s="43" t="s">
        <v>22</v>
      </c>
      <c r="B20" s="200"/>
      <c r="C20" s="200"/>
      <c r="D20" s="200"/>
      <c r="E20" s="200"/>
      <c r="F20" s="200"/>
      <c r="G20" s="200"/>
      <c r="H20" s="198" t="s">
        <v>19</v>
      </c>
      <c r="I20" s="45"/>
      <c r="J20" s="45"/>
      <c r="K20" s="47"/>
    </row>
    <row r="21" spans="1:11" s="41" customFormat="1" ht="16.5" customHeight="1">
      <c r="A21" s="43" t="s">
        <v>22</v>
      </c>
      <c r="B21" s="200"/>
      <c r="C21" s="200"/>
      <c r="D21" s="200"/>
      <c r="E21" s="200"/>
      <c r="F21" s="200"/>
      <c r="G21" s="200"/>
      <c r="H21" s="198" t="s">
        <v>20</v>
      </c>
      <c r="I21" s="45"/>
      <c r="J21" s="45"/>
      <c r="K21" s="47"/>
    </row>
    <row r="22" spans="1:11" s="41" customFormat="1" ht="16.5" customHeight="1">
      <c r="A22" s="43" t="s">
        <v>22</v>
      </c>
      <c r="B22" s="200"/>
      <c r="C22" s="200"/>
      <c r="D22" s="200"/>
      <c r="E22" s="200"/>
      <c r="F22" s="200"/>
      <c r="G22" s="200"/>
      <c r="H22" s="198" t="s">
        <v>21</v>
      </c>
      <c r="I22" s="45"/>
      <c r="J22" s="45"/>
      <c r="K22" s="47"/>
    </row>
    <row r="23" spans="1:11" s="41" customFormat="1" ht="16.5" customHeight="1">
      <c r="A23" s="43" t="s">
        <v>22</v>
      </c>
      <c r="B23" s="200"/>
      <c r="C23" s="200"/>
      <c r="D23" s="200"/>
      <c r="E23" s="200"/>
      <c r="F23" s="200"/>
      <c r="G23" s="200"/>
      <c r="H23" s="198"/>
      <c r="I23" s="45"/>
      <c r="J23" s="45"/>
      <c r="K23" s="47"/>
    </row>
    <row r="24" spans="1:11" s="41" customFormat="1" ht="16.5" customHeight="1" thickBot="1">
      <c r="A24" s="44" t="s">
        <v>24</v>
      </c>
      <c r="B24" s="201">
        <f>SUM(B9:B23)</f>
        <v>0</v>
      </c>
      <c r="C24" s="201">
        <f>SUM(C9:C23)</f>
        <v>0</v>
      </c>
      <c r="D24" s="201">
        <f>SUM(D9:D23)</f>
        <v>0</v>
      </c>
      <c r="E24" s="212" t="s">
        <v>5</v>
      </c>
      <c r="F24" s="201">
        <f>SUM(F9:F23)</f>
        <v>0</v>
      </c>
      <c r="G24" s="201">
        <f>SUM(G9:G23)</f>
        <v>0</v>
      </c>
      <c r="H24" s="53"/>
      <c r="I24" s="46">
        <f>SUM(I9:I23)</f>
        <v>0</v>
      </c>
      <c r="J24" s="46">
        <f>SUM(J9:J23)</f>
        <v>0</v>
      </c>
      <c r="K24" s="48"/>
    </row>
    <row r="25" spans="1:11" ht="15.75" thickTop="1">
      <c r="A25" s="15"/>
      <c r="B25" s="16"/>
      <c r="C25" s="16"/>
      <c r="D25" s="16"/>
      <c r="E25" s="16"/>
      <c r="F25" s="16"/>
      <c r="G25" s="16"/>
      <c r="H25" s="51"/>
      <c r="I25" s="16"/>
      <c r="J25" s="16"/>
      <c r="K25" s="17"/>
    </row>
    <row r="26" spans="1:11" ht="15.75" thickBot="1">
      <c r="A26" s="18"/>
      <c r="B26" s="19"/>
      <c r="C26" s="19"/>
      <c r="D26" s="19"/>
      <c r="E26" s="19"/>
      <c r="F26" s="19"/>
      <c r="G26" s="19"/>
      <c r="H26" s="54"/>
      <c r="I26" s="19"/>
      <c r="J26" s="19"/>
      <c r="K26" s="20"/>
    </row>
  </sheetData>
  <mergeCells count="2">
    <mergeCell ref="F8:G8"/>
    <mergeCell ref="I8:J8"/>
  </mergeCells>
  <hyperlinks>
    <hyperlink ref="F1" location="Report!A1" display="Exit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4:AF42"/>
  <sheetViews>
    <sheetView topLeftCell="A10" workbookViewId="0">
      <selection activeCell="G22" sqref="G22"/>
    </sheetView>
  </sheetViews>
  <sheetFormatPr defaultRowHeight="15"/>
  <cols>
    <col min="1" max="1" width="30" customWidth="1"/>
  </cols>
  <sheetData>
    <row r="4" spans="1:29" ht="15.75" thickBot="1">
      <c r="A4" s="56" t="s">
        <v>30</v>
      </c>
      <c r="B4" s="57"/>
      <c r="C4" s="58">
        <v>0</v>
      </c>
      <c r="D4" s="57"/>
      <c r="E4" s="57"/>
      <c r="F4" s="57"/>
      <c r="G4" s="57"/>
      <c r="H4" s="57"/>
      <c r="I4" s="57"/>
      <c r="J4" s="57"/>
      <c r="K4" s="57"/>
      <c r="V4" s="59"/>
      <c r="W4" s="59"/>
      <c r="Y4" s="60"/>
      <c r="Z4" s="59"/>
      <c r="AA4" s="59"/>
      <c r="AC4" s="60"/>
    </row>
    <row r="5" spans="1:29" ht="15.75" thickBot="1">
      <c r="A5" s="220" t="s">
        <v>73</v>
      </c>
      <c r="B5" s="223" t="s">
        <v>31</v>
      </c>
      <c r="C5" s="223"/>
      <c r="D5" s="223"/>
      <c r="E5" s="223"/>
      <c r="F5" s="223"/>
      <c r="G5" s="223"/>
      <c r="H5" s="223"/>
      <c r="I5" s="223"/>
      <c r="J5" s="223"/>
      <c r="K5" s="61"/>
      <c r="L5" s="224" t="s">
        <v>32</v>
      </c>
      <c r="M5" s="224"/>
      <c r="N5" s="224"/>
      <c r="O5" s="224"/>
      <c r="P5" s="224"/>
      <c r="Q5" s="224"/>
      <c r="R5" s="224"/>
      <c r="S5" s="224"/>
      <c r="T5" s="224"/>
      <c r="U5" s="225"/>
      <c r="V5" s="226" t="s">
        <v>72</v>
      </c>
      <c r="W5" s="226"/>
      <c r="X5" s="226"/>
      <c r="Y5" s="226"/>
      <c r="Z5" s="226"/>
      <c r="AA5" s="226"/>
      <c r="AB5" s="226"/>
      <c r="AC5" s="227"/>
    </row>
    <row r="6" spans="1:29">
      <c r="A6" s="221"/>
      <c r="B6" s="228" t="s">
        <v>34</v>
      </c>
      <c r="C6" s="229"/>
      <c r="D6" s="229"/>
      <c r="E6" s="229"/>
      <c r="F6" s="63"/>
      <c r="G6" s="230" t="s">
        <v>35</v>
      </c>
      <c r="H6" s="230"/>
      <c r="I6" s="230"/>
      <c r="J6" s="230"/>
      <c r="K6" s="64"/>
      <c r="L6" s="231" t="s">
        <v>34</v>
      </c>
      <c r="M6" s="231"/>
      <c r="N6" s="231"/>
      <c r="O6" s="231"/>
      <c r="P6" s="65"/>
      <c r="Q6" s="232" t="s">
        <v>36</v>
      </c>
      <c r="R6" s="231"/>
      <c r="S6" s="231"/>
      <c r="T6" s="233"/>
      <c r="U6" s="63"/>
      <c r="V6" s="234" t="s">
        <v>34</v>
      </c>
      <c r="W6" s="234"/>
      <c r="X6" s="234"/>
      <c r="Y6" s="235"/>
      <c r="Z6" s="234" t="s">
        <v>36</v>
      </c>
      <c r="AA6" s="234"/>
      <c r="AB6" s="234"/>
      <c r="AC6" s="235"/>
    </row>
    <row r="7" spans="1:29" ht="34.5">
      <c r="A7" s="221"/>
      <c r="B7" s="66" t="s">
        <v>37</v>
      </c>
      <c r="C7" s="67" t="s">
        <v>39</v>
      </c>
      <c r="D7" s="68" t="s">
        <v>38</v>
      </c>
      <c r="E7" s="69" t="s">
        <v>40</v>
      </c>
      <c r="F7" s="70" t="s">
        <v>76</v>
      </c>
      <c r="G7" s="71" t="s">
        <v>41</v>
      </c>
      <c r="H7" s="67" t="s">
        <v>80</v>
      </c>
      <c r="I7" s="68" t="s">
        <v>81</v>
      </c>
      <c r="J7" s="69" t="s">
        <v>42</v>
      </c>
      <c r="K7" s="70" t="s">
        <v>76</v>
      </c>
      <c r="L7" s="72" t="s">
        <v>45</v>
      </c>
      <c r="M7" s="73" t="s">
        <v>82</v>
      </c>
      <c r="N7" s="74" t="s">
        <v>44</v>
      </c>
      <c r="O7" s="75" t="s">
        <v>47</v>
      </c>
      <c r="P7" s="70" t="s">
        <v>76</v>
      </c>
      <c r="Q7" s="72" t="s">
        <v>43</v>
      </c>
      <c r="R7" s="73" t="s">
        <v>83</v>
      </c>
      <c r="S7" s="74" t="s">
        <v>84</v>
      </c>
      <c r="T7" s="75" t="s">
        <v>47</v>
      </c>
      <c r="U7" s="70" t="s">
        <v>76</v>
      </c>
      <c r="V7" s="76" t="s">
        <v>50</v>
      </c>
      <c r="W7" s="77" t="s">
        <v>51</v>
      </c>
      <c r="X7" s="78" t="s">
        <v>49</v>
      </c>
      <c r="Y7" s="79" t="s">
        <v>52</v>
      </c>
      <c r="Z7" s="76" t="s">
        <v>53</v>
      </c>
      <c r="AA7" s="77" t="s">
        <v>85</v>
      </c>
      <c r="AB7" s="78" t="s">
        <v>86</v>
      </c>
      <c r="AC7" s="79" t="s">
        <v>56</v>
      </c>
    </row>
    <row r="8" spans="1:29" ht="15.75" thickBot="1">
      <c r="A8" s="222"/>
      <c r="B8" s="80" t="s">
        <v>57</v>
      </c>
      <c r="C8" s="81" t="s">
        <v>57</v>
      </c>
      <c r="D8" s="82"/>
      <c r="E8" s="83" t="s">
        <v>57</v>
      </c>
      <c r="F8" s="84" t="s">
        <v>31</v>
      </c>
      <c r="G8" s="85" t="s">
        <v>57</v>
      </c>
      <c r="H8" s="81" t="s">
        <v>57</v>
      </c>
      <c r="I8" s="82"/>
      <c r="J8" s="83" t="s">
        <v>57</v>
      </c>
      <c r="K8" s="84" t="s">
        <v>31</v>
      </c>
      <c r="L8" s="86" t="s">
        <v>57</v>
      </c>
      <c r="M8" s="87" t="s">
        <v>57</v>
      </c>
      <c r="N8" s="88"/>
      <c r="O8" s="89" t="s">
        <v>57</v>
      </c>
      <c r="P8" s="84" t="s">
        <v>32</v>
      </c>
      <c r="Q8" s="90" t="s">
        <v>57</v>
      </c>
      <c r="R8" s="87" t="s">
        <v>57</v>
      </c>
      <c r="S8" s="91"/>
      <c r="T8" s="89" t="s">
        <v>57</v>
      </c>
      <c r="U8" s="84" t="s">
        <v>32</v>
      </c>
      <c r="V8" s="92" t="s">
        <v>57</v>
      </c>
      <c r="W8" s="93" t="s">
        <v>57</v>
      </c>
      <c r="X8" s="94"/>
      <c r="Y8" s="95" t="s">
        <v>57</v>
      </c>
      <c r="Z8" s="92" t="s">
        <v>57</v>
      </c>
      <c r="AA8" s="93" t="s">
        <v>57</v>
      </c>
      <c r="AB8" s="94"/>
      <c r="AC8" s="95" t="s">
        <v>57</v>
      </c>
    </row>
    <row r="40" spans="1:32">
      <c r="A40" s="56" t="s">
        <v>58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</row>
    <row r="41" spans="1:32">
      <c r="A41" s="236" t="s">
        <v>73</v>
      </c>
      <c r="B41" s="236" t="s">
        <v>60</v>
      </c>
      <c r="C41" s="236" t="s">
        <v>61</v>
      </c>
      <c r="E41" s="238" t="s">
        <v>31</v>
      </c>
      <c r="F41" s="239"/>
      <c r="G41" s="239"/>
      <c r="H41" s="239"/>
      <c r="I41" s="240"/>
      <c r="J41" s="152"/>
      <c r="K41" s="241" t="s">
        <v>32</v>
      </c>
      <c r="L41" s="242"/>
      <c r="M41" s="242"/>
      <c r="N41" s="243"/>
      <c r="O41" s="214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</row>
    <row r="42" spans="1:32" ht="33.75">
      <c r="A42" s="237"/>
      <c r="B42" s="237"/>
      <c r="C42" s="237"/>
      <c r="E42" s="107" t="s">
        <v>62</v>
      </c>
      <c r="F42" s="108" t="s">
        <v>63</v>
      </c>
      <c r="G42" s="109" t="s">
        <v>87</v>
      </c>
      <c r="H42" s="110" t="s">
        <v>65</v>
      </c>
      <c r="I42" s="111" t="s">
        <v>66</v>
      </c>
      <c r="J42" s="152"/>
      <c r="K42" s="112" t="s">
        <v>62</v>
      </c>
      <c r="L42" s="113" t="s">
        <v>87</v>
      </c>
      <c r="M42" s="114" t="s">
        <v>65</v>
      </c>
      <c r="N42" s="115" t="s">
        <v>66</v>
      </c>
      <c r="O42" s="215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</row>
  </sheetData>
  <mergeCells count="15">
    <mergeCell ref="A41:A42"/>
    <mergeCell ref="B41:B42"/>
    <mergeCell ref="C41:C42"/>
    <mergeCell ref="E41:I41"/>
    <mergeCell ref="K41:N41"/>
    <mergeCell ref="A5:A8"/>
    <mergeCell ref="B5:J5"/>
    <mergeCell ref="L5:U5"/>
    <mergeCell ref="V5:AC5"/>
    <mergeCell ref="B6:E6"/>
    <mergeCell ref="G6:J6"/>
    <mergeCell ref="L6:O6"/>
    <mergeCell ref="Q6:T6"/>
    <mergeCell ref="V6:Y6"/>
    <mergeCell ref="Z6:AC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82"/>
  <sheetViews>
    <sheetView workbookViewId="0">
      <selection activeCell="I9" sqref="I9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20" t="s">
        <v>29</v>
      </c>
      <c r="B5" s="252" t="s">
        <v>31</v>
      </c>
      <c r="C5" s="223"/>
      <c r="D5" s="223"/>
      <c r="E5" s="223"/>
      <c r="F5" s="223"/>
      <c r="G5" s="223"/>
      <c r="H5" s="223"/>
      <c r="I5" s="223"/>
      <c r="J5" s="223"/>
      <c r="K5" s="253"/>
      <c r="L5" s="254" t="s">
        <v>32</v>
      </c>
      <c r="M5" s="224"/>
      <c r="N5" s="224"/>
      <c r="O5" s="224"/>
      <c r="P5" s="224"/>
      <c r="Q5" s="224"/>
      <c r="R5" s="224"/>
      <c r="S5" s="224"/>
      <c r="T5" s="224"/>
      <c r="U5" s="225"/>
      <c r="V5" s="255" t="s">
        <v>72</v>
      </c>
      <c r="W5" s="226"/>
      <c r="X5" s="226"/>
      <c r="Y5" s="226"/>
      <c r="Z5" s="226"/>
      <c r="AA5" s="226"/>
      <c r="AB5" s="226"/>
      <c r="AC5" s="226"/>
      <c r="AD5" s="226"/>
      <c r="AE5" s="227"/>
    </row>
    <row r="6" spans="1:31">
      <c r="A6" s="221"/>
      <c r="B6" s="256" t="s">
        <v>33</v>
      </c>
      <c r="C6" s="257"/>
      <c r="D6" s="228" t="s">
        <v>34</v>
      </c>
      <c r="E6" s="229"/>
      <c r="F6" s="229"/>
      <c r="G6" s="258"/>
      <c r="H6" s="259" t="s">
        <v>35</v>
      </c>
      <c r="I6" s="230"/>
      <c r="J6" s="230"/>
      <c r="K6" s="260"/>
      <c r="L6" s="261" t="s">
        <v>33</v>
      </c>
      <c r="M6" s="262"/>
      <c r="N6" s="232" t="s">
        <v>34</v>
      </c>
      <c r="O6" s="231"/>
      <c r="P6" s="231"/>
      <c r="Q6" s="263"/>
      <c r="R6" s="232" t="s">
        <v>36</v>
      </c>
      <c r="S6" s="231"/>
      <c r="T6" s="231"/>
      <c r="U6" s="263"/>
      <c r="V6" s="244" t="s">
        <v>33</v>
      </c>
      <c r="W6" s="245"/>
      <c r="X6" s="246" t="s">
        <v>34</v>
      </c>
      <c r="Y6" s="247"/>
      <c r="Z6" s="247"/>
      <c r="AA6" s="248"/>
      <c r="AB6" s="246" t="s">
        <v>36</v>
      </c>
      <c r="AC6" s="247"/>
      <c r="AD6" s="247"/>
      <c r="AE6" s="248"/>
    </row>
    <row r="7" spans="1:31" ht="34.5">
      <c r="A7" s="221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22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>
        <f>Data!F9</f>
        <v>0</v>
      </c>
      <c r="I9" s="153">
        <f>Data!I9</f>
        <v>0</v>
      </c>
      <c r="J9" s="152"/>
      <c r="K9" s="154">
        <f t="shared" ref="K9:K40" si="0">H9-I9</f>
        <v>0</v>
      </c>
      <c r="L9" s="152"/>
      <c r="M9" s="152"/>
      <c r="N9" s="152"/>
      <c r="O9" s="152"/>
      <c r="P9" s="152"/>
      <c r="Q9" s="152"/>
      <c r="R9" s="153">
        <f>Data!G9</f>
        <v>0</v>
      </c>
      <c r="S9" s="153">
        <f>Data!J9</f>
        <v>0</v>
      </c>
      <c r="T9" s="152"/>
      <c r="U9" s="141">
        <f t="shared" ref="U9:U39" si="1">R9-S9</f>
        <v>0</v>
      </c>
      <c r="V9" s="155"/>
      <c r="W9" s="156"/>
      <c r="X9" s="155"/>
      <c r="Y9" s="157"/>
      <c r="Z9" s="158"/>
      <c r="AA9" s="159"/>
      <c r="AB9" s="160">
        <f t="shared" ref="AB9:AC24" si="2">+H9+R9</f>
        <v>0</v>
      </c>
      <c r="AC9" s="161">
        <f t="shared" si="2"/>
        <v>0</v>
      </c>
      <c r="AD9" s="162">
        <f>IF(AE9=0,0,AE9/AC9)</f>
        <v>0</v>
      </c>
      <c r="AE9" s="163">
        <f t="shared" ref="AE9:AE39" si="3">AB9-AC9</f>
        <v>0</v>
      </c>
    </row>
    <row r="10" spans="1:31">
      <c r="A10" s="137">
        <f>E3</f>
        <v>41426</v>
      </c>
      <c r="B10" s="138"/>
      <c r="C10" s="139">
        <f t="shared" ref="C10:C40" si="4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5">IF(G10=0,0,G10/E10)</f>
        <v>0</v>
      </c>
      <c r="G10" s="164">
        <f t="shared" ref="G10:G40" si="6">D10-E10</f>
        <v>0</v>
      </c>
      <c r="H10" s="142">
        <f t="shared" ref="H10:H40" si="7">H9+B10</f>
        <v>0</v>
      </c>
      <c r="I10" s="154">
        <f t="shared" ref="I10:I40" si="8">$I$9+E10</f>
        <v>0</v>
      </c>
      <c r="J10" s="139">
        <f t="shared" ref="J10:J40" si="9">IF(K10=0,0,K10/I10)</f>
        <v>0</v>
      </c>
      <c r="K10" s="154">
        <f t="shared" si="0"/>
        <v>0</v>
      </c>
      <c r="L10" s="138"/>
      <c r="M10" s="139">
        <f t="shared" ref="M10:M40" si="10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11">IF(Q10=0,0,Q10/O10)</f>
        <v>0</v>
      </c>
      <c r="Q10" s="141">
        <f t="shared" ref="Q10:Q39" si="12">N10-O10</f>
        <v>0</v>
      </c>
      <c r="R10" s="142">
        <f t="shared" ref="R10:R40" si="13">R9+L10</f>
        <v>0</v>
      </c>
      <c r="S10" s="142">
        <f t="shared" ref="S10:S40" si="14">$S$9+O10</f>
        <v>0</v>
      </c>
      <c r="T10" s="139">
        <f>IF(U10=0,0,U10/S10)</f>
        <v>0</v>
      </c>
      <c r="U10" s="141">
        <f t="shared" si="1"/>
        <v>0</v>
      </c>
      <c r="V10" s="166">
        <f t="shared" ref="V10:V39" si="15">+B10+L10</f>
        <v>0</v>
      </c>
      <c r="W10" s="143">
        <f>IF(V10=0,0,V10/$Y$10)</f>
        <v>0</v>
      </c>
      <c r="X10" s="167">
        <f t="shared" ref="X10:Y39" si="16">+D10+N10</f>
        <v>0</v>
      </c>
      <c r="Y10" s="168">
        <f t="shared" si="16"/>
        <v>0</v>
      </c>
      <c r="Z10" s="143">
        <f>IF(AA10=0,0,AA10/Y10)</f>
        <v>0</v>
      </c>
      <c r="AA10" s="169">
        <f t="shared" ref="AA10:AA39" si="17">X10-Y10</f>
        <v>0</v>
      </c>
      <c r="AB10" s="170">
        <f t="shared" si="2"/>
        <v>0</v>
      </c>
      <c r="AC10" s="171">
        <f t="shared" si="2"/>
        <v>0</v>
      </c>
      <c r="AD10" s="144">
        <f>IF(AE10=0,0,AE10/AC10)</f>
        <v>0</v>
      </c>
      <c r="AE10" s="169">
        <f t="shared" si="3"/>
        <v>0</v>
      </c>
    </row>
    <row r="11" spans="1:31">
      <c r="A11" s="137">
        <f>+A10+1</f>
        <v>41427</v>
      </c>
      <c r="B11" s="138"/>
      <c r="C11" s="139">
        <f t="shared" si="4"/>
        <v>0</v>
      </c>
      <c r="D11" s="140">
        <f t="shared" ref="D11:D40" si="18">D10+B11</f>
        <v>0</v>
      </c>
      <c r="E11" s="145">
        <f t="shared" ref="E11:E40" si="19">IF(B11="",E10,$E$10+E10)</f>
        <v>0</v>
      </c>
      <c r="F11" s="139">
        <f t="shared" si="5"/>
        <v>0</v>
      </c>
      <c r="G11" s="164">
        <f t="shared" si="6"/>
        <v>0</v>
      </c>
      <c r="H11" s="142">
        <f t="shared" si="7"/>
        <v>0</v>
      </c>
      <c r="I11" s="154">
        <f t="shared" si="8"/>
        <v>0</v>
      </c>
      <c r="J11" s="139">
        <f t="shared" si="9"/>
        <v>0</v>
      </c>
      <c r="K11" s="154">
        <f t="shared" si="0"/>
        <v>0</v>
      </c>
      <c r="L11" s="138"/>
      <c r="M11" s="139">
        <f t="shared" si="10"/>
        <v>0</v>
      </c>
      <c r="N11" s="140">
        <f t="shared" ref="N11:N40" si="20">N10+L11</f>
        <v>0</v>
      </c>
      <c r="O11" s="145">
        <f t="shared" ref="O11:O39" si="21">IF(L11="",O10,$O$10+O10)</f>
        <v>0</v>
      </c>
      <c r="P11" s="139">
        <f t="shared" si="11"/>
        <v>0</v>
      </c>
      <c r="Q11" s="164">
        <f t="shared" si="12"/>
        <v>0</v>
      </c>
      <c r="R11" s="142">
        <f t="shared" si="13"/>
        <v>0</v>
      </c>
      <c r="S11" s="142">
        <f t="shared" si="14"/>
        <v>0</v>
      </c>
      <c r="T11" s="139">
        <f t="shared" ref="T11:T39" si="22">IF(U11=0,0,U11/S11)</f>
        <v>0</v>
      </c>
      <c r="U11" s="141">
        <f t="shared" si="1"/>
        <v>0</v>
      </c>
      <c r="V11" s="166">
        <f t="shared" si="15"/>
        <v>0</v>
      </c>
      <c r="W11" s="143">
        <f>IF(V11=0,0,V11/$Y$10)</f>
        <v>0</v>
      </c>
      <c r="X11" s="167">
        <f t="shared" si="16"/>
        <v>0</v>
      </c>
      <c r="Y11" s="168">
        <f t="shared" si="16"/>
        <v>0</v>
      </c>
      <c r="Z11" s="143">
        <f t="shared" ref="Z11:Z39" si="23">IF(AA11=0,0,AA11/Y11)</f>
        <v>0</v>
      </c>
      <c r="AA11" s="169">
        <f t="shared" si="17"/>
        <v>0</v>
      </c>
      <c r="AB11" s="170">
        <f t="shared" si="2"/>
        <v>0</v>
      </c>
      <c r="AC11" s="171">
        <f t="shared" si="2"/>
        <v>0</v>
      </c>
      <c r="AD11" s="144">
        <f t="shared" ref="AD11:AD39" si="24">IF(AE11=0,0,AE11/AC11)</f>
        <v>0</v>
      </c>
      <c r="AE11" s="169">
        <f t="shared" si="3"/>
        <v>0</v>
      </c>
    </row>
    <row r="12" spans="1:31">
      <c r="A12" s="137">
        <f t="shared" ref="A12:A40" si="25">+A11+1</f>
        <v>41428</v>
      </c>
      <c r="B12" s="138"/>
      <c r="C12" s="139">
        <f t="shared" si="4"/>
        <v>0</v>
      </c>
      <c r="D12" s="140">
        <f t="shared" si="18"/>
        <v>0</v>
      </c>
      <c r="E12" s="145">
        <f t="shared" si="19"/>
        <v>0</v>
      </c>
      <c r="F12" s="139">
        <f t="shared" si="5"/>
        <v>0</v>
      </c>
      <c r="G12" s="164">
        <f t="shared" si="6"/>
        <v>0</v>
      </c>
      <c r="H12" s="142">
        <f t="shared" si="7"/>
        <v>0</v>
      </c>
      <c r="I12" s="154">
        <f t="shared" si="8"/>
        <v>0</v>
      </c>
      <c r="J12" s="139">
        <f t="shared" si="9"/>
        <v>0</v>
      </c>
      <c r="K12" s="154">
        <f t="shared" si="0"/>
        <v>0</v>
      </c>
      <c r="L12" s="138"/>
      <c r="M12" s="139">
        <f t="shared" si="10"/>
        <v>0</v>
      </c>
      <c r="N12" s="140">
        <f t="shared" si="20"/>
        <v>0</v>
      </c>
      <c r="O12" s="145">
        <f t="shared" si="21"/>
        <v>0</v>
      </c>
      <c r="P12" s="139">
        <f t="shared" si="11"/>
        <v>0</v>
      </c>
      <c r="Q12" s="164">
        <f>N12-O12</f>
        <v>0</v>
      </c>
      <c r="R12" s="142">
        <f t="shared" si="13"/>
        <v>0</v>
      </c>
      <c r="S12" s="142">
        <f t="shared" si="14"/>
        <v>0</v>
      </c>
      <c r="T12" s="139">
        <f t="shared" si="22"/>
        <v>0</v>
      </c>
      <c r="U12" s="141">
        <f t="shared" si="1"/>
        <v>0</v>
      </c>
      <c r="V12" s="166">
        <f t="shared" si="15"/>
        <v>0</v>
      </c>
      <c r="W12" s="143">
        <f t="shared" ref="W12:W40" si="26">IF(V12=0,0,V12/$Y$10)</f>
        <v>0</v>
      </c>
      <c r="X12" s="167">
        <f t="shared" si="16"/>
        <v>0</v>
      </c>
      <c r="Y12" s="168">
        <f t="shared" si="16"/>
        <v>0</v>
      </c>
      <c r="Z12" s="143">
        <f t="shared" si="23"/>
        <v>0</v>
      </c>
      <c r="AA12" s="169">
        <f t="shared" si="17"/>
        <v>0</v>
      </c>
      <c r="AB12" s="170">
        <f t="shared" si="2"/>
        <v>0</v>
      </c>
      <c r="AC12" s="171">
        <f t="shared" si="2"/>
        <v>0</v>
      </c>
      <c r="AD12" s="144">
        <f t="shared" si="24"/>
        <v>0</v>
      </c>
      <c r="AE12" s="169">
        <f t="shared" si="3"/>
        <v>0</v>
      </c>
    </row>
    <row r="13" spans="1:31">
      <c r="A13" s="137">
        <f t="shared" si="25"/>
        <v>41429</v>
      </c>
      <c r="B13" s="138"/>
      <c r="C13" s="139">
        <f t="shared" si="4"/>
        <v>0</v>
      </c>
      <c r="D13" s="140">
        <f t="shared" si="18"/>
        <v>0</v>
      </c>
      <c r="E13" s="145">
        <f t="shared" si="19"/>
        <v>0</v>
      </c>
      <c r="F13" s="139">
        <f t="shared" si="5"/>
        <v>0</v>
      </c>
      <c r="G13" s="164">
        <f t="shared" si="6"/>
        <v>0</v>
      </c>
      <c r="H13" s="142">
        <f t="shared" si="7"/>
        <v>0</v>
      </c>
      <c r="I13" s="154">
        <f t="shared" si="8"/>
        <v>0</v>
      </c>
      <c r="J13" s="139">
        <f t="shared" si="9"/>
        <v>0</v>
      </c>
      <c r="K13" s="154">
        <f t="shared" si="0"/>
        <v>0</v>
      </c>
      <c r="L13" s="138"/>
      <c r="M13" s="139">
        <f t="shared" si="10"/>
        <v>0</v>
      </c>
      <c r="N13" s="140">
        <f t="shared" si="20"/>
        <v>0</v>
      </c>
      <c r="O13" s="145">
        <f t="shared" si="21"/>
        <v>0</v>
      </c>
      <c r="P13" s="139">
        <f t="shared" si="11"/>
        <v>0</v>
      </c>
      <c r="Q13" s="164">
        <f>N13-O13</f>
        <v>0</v>
      </c>
      <c r="R13" s="142">
        <f t="shared" si="13"/>
        <v>0</v>
      </c>
      <c r="S13" s="142">
        <f t="shared" si="14"/>
        <v>0</v>
      </c>
      <c r="T13" s="139">
        <f t="shared" si="22"/>
        <v>0</v>
      </c>
      <c r="U13" s="141">
        <f t="shared" si="1"/>
        <v>0</v>
      </c>
      <c r="V13" s="166">
        <f t="shared" si="15"/>
        <v>0</v>
      </c>
      <c r="W13" s="143">
        <f t="shared" si="26"/>
        <v>0</v>
      </c>
      <c r="X13" s="167">
        <f t="shared" si="16"/>
        <v>0</v>
      </c>
      <c r="Y13" s="168">
        <f t="shared" si="16"/>
        <v>0</v>
      </c>
      <c r="Z13" s="143">
        <f t="shared" si="23"/>
        <v>0</v>
      </c>
      <c r="AA13" s="169">
        <f t="shared" si="17"/>
        <v>0</v>
      </c>
      <c r="AB13" s="170">
        <f t="shared" si="2"/>
        <v>0</v>
      </c>
      <c r="AC13" s="171">
        <f t="shared" si="2"/>
        <v>0</v>
      </c>
      <c r="AD13" s="144">
        <f t="shared" si="24"/>
        <v>0</v>
      </c>
      <c r="AE13" s="169">
        <f t="shared" si="3"/>
        <v>0</v>
      </c>
    </row>
    <row r="14" spans="1:31">
      <c r="A14" s="137">
        <f t="shared" si="25"/>
        <v>41430</v>
      </c>
      <c r="B14" s="138"/>
      <c r="C14" s="139">
        <f t="shared" si="4"/>
        <v>0</v>
      </c>
      <c r="D14" s="140">
        <f t="shared" si="18"/>
        <v>0</v>
      </c>
      <c r="E14" s="145">
        <f t="shared" si="19"/>
        <v>0</v>
      </c>
      <c r="F14" s="139">
        <f t="shared" si="5"/>
        <v>0</v>
      </c>
      <c r="G14" s="164">
        <f t="shared" si="6"/>
        <v>0</v>
      </c>
      <c r="H14" s="142">
        <f t="shared" si="7"/>
        <v>0</v>
      </c>
      <c r="I14" s="154">
        <f t="shared" si="8"/>
        <v>0</v>
      </c>
      <c r="J14" s="139">
        <f t="shared" si="9"/>
        <v>0</v>
      </c>
      <c r="K14" s="154">
        <f t="shared" si="0"/>
        <v>0</v>
      </c>
      <c r="L14" s="138"/>
      <c r="M14" s="139">
        <f t="shared" si="10"/>
        <v>0</v>
      </c>
      <c r="N14" s="140">
        <f t="shared" si="20"/>
        <v>0</v>
      </c>
      <c r="O14" s="145">
        <f t="shared" si="21"/>
        <v>0</v>
      </c>
      <c r="P14" s="139">
        <f t="shared" si="11"/>
        <v>0</v>
      </c>
      <c r="Q14" s="164">
        <f>N14-O14</f>
        <v>0</v>
      </c>
      <c r="R14" s="142">
        <f t="shared" si="13"/>
        <v>0</v>
      </c>
      <c r="S14" s="142">
        <f t="shared" si="14"/>
        <v>0</v>
      </c>
      <c r="T14" s="139">
        <f t="shared" si="22"/>
        <v>0</v>
      </c>
      <c r="U14" s="141">
        <f t="shared" si="1"/>
        <v>0</v>
      </c>
      <c r="V14" s="166">
        <f t="shared" si="15"/>
        <v>0</v>
      </c>
      <c r="W14" s="143">
        <f t="shared" si="26"/>
        <v>0</v>
      </c>
      <c r="X14" s="167">
        <f t="shared" si="16"/>
        <v>0</v>
      </c>
      <c r="Y14" s="168">
        <f t="shared" si="16"/>
        <v>0</v>
      </c>
      <c r="Z14" s="143">
        <f t="shared" si="23"/>
        <v>0</v>
      </c>
      <c r="AA14" s="169">
        <f t="shared" si="17"/>
        <v>0</v>
      </c>
      <c r="AB14" s="170">
        <f t="shared" si="2"/>
        <v>0</v>
      </c>
      <c r="AC14" s="171">
        <f t="shared" si="2"/>
        <v>0</v>
      </c>
      <c r="AD14" s="144">
        <f t="shared" si="24"/>
        <v>0</v>
      </c>
      <c r="AE14" s="169">
        <f t="shared" si="3"/>
        <v>0</v>
      </c>
    </row>
    <row r="15" spans="1:31">
      <c r="A15" s="137">
        <f t="shared" si="25"/>
        <v>41431</v>
      </c>
      <c r="B15" s="138"/>
      <c r="C15" s="139">
        <f t="shared" si="4"/>
        <v>0</v>
      </c>
      <c r="D15" s="140">
        <f t="shared" si="18"/>
        <v>0</v>
      </c>
      <c r="E15" s="145">
        <f t="shared" si="19"/>
        <v>0</v>
      </c>
      <c r="F15" s="139">
        <f t="shared" si="5"/>
        <v>0</v>
      </c>
      <c r="G15" s="164">
        <f t="shared" si="6"/>
        <v>0</v>
      </c>
      <c r="H15" s="142">
        <f t="shared" si="7"/>
        <v>0</v>
      </c>
      <c r="I15" s="154">
        <f t="shared" si="8"/>
        <v>0</v>
      </c>
      <c r="J15" s="139">
        <f t="shared" si="9"/>
        <v>0</v>
      </c>
      <c r="K15" s="154">
        <f t="shared" si="0"/>
        <v>0</v>
      </c>
      <c r="L15" s="138"/>
      <c r="M15" s="139">
        <f t="shared" si="10"/>
        <v>0</v>
      </c>
      <c r="N15" s="140">
        <f t="shared" si="20"/>
        <v>0</v>
      </c>
      <c r="O15" s="145">
        <f t="shared" si="21"/>
        <v>0</v>
      </c>
      <c r="P15" s="139">
        <f t="shared" si="11"/>
        <v>0</v>
      </c>
      <c r="Q15" s="164">
        <f>N15-O15</f>
        <v>0</v>
      </c>
      <c r="R15" s="142">
        <f t="shared" si="13"/>
        <v>0</v>
      </c>
      <c r="S15" s="142">
        <f t="shared" si="14"/>
        <v>0</v>
      </c>
      <c r="T15" s="139">
        <f t="shared" si="22"/>
        <v>0</v>
      </c>
      <c r="U15" s="141">
        <f t="shared" si="1"/>
        <v>0</v>
      </c>
      <c r="V15" s="166">
        <f t="shared" si="15"/>
        <v>0</v>
      </c>
      <c r="W15" s="143">
        <f t="shared" si="26"/>
        <v>0</v>
      </c>
      <c r="X15" s="167">
        <f t="shared" si="16"/>
        <v>0</v>
      </c>
      <c r="Y15" s="168">
        <f t="shared" si="16"/>
        <v>0</v>
      </c>
      <c r="Z15" s="143">
        <f t="shared" si="23"/>
        <v>0</v>
      </c>
      <c r="AA15" s="169">
        <f t="shared" si="17"/>
        <v>0</v>
      </c>
      <c r="AB15" s="170">
        <f t="shared" si="2"/>
        <v>0</v>
      </c>
      <c r="AC15" s="171">
        <f t="shared" si="2"/>
        <v>0</v>
      </c>
      <c r="AD15" s="144">
        <f t="shared" si="24"/>
        <v>0</v>
      </c>
      <c r="AE15" s="169">
        <f t="shared" si="3"/>
        <v>0</v>
      </c>
    </row>
    <row r="16" spans="1:31">
      <c r="A16" s="137">
        <f t="shared" si="25"/>
        <v>41432</v>
      </c>
      <c r="B16" s="138"/>
      <c r="C16" s="139">
        <f t="shared" si="4"/>
        <v>0</v>
      </c>
      <c r="D16" s="140">
        <f t="shared" si="18"/>
        <v>0</v>
      </c>
      <c r="E16" s="145">
        <f t="shared" si="19"/>
        <v>0</v>
      </c>
      <c r="F16" s="139">
        <f t="shared" si="5"/>
        <v>0</v>
      </c>
      <c r="G16" s="164">
        <f t="shared" si="6"/>
        <v>0</v>
      </c>
      <c r="H16" s="142">
        <f t="shared" si="7"/>
        <v>0</v>
      </c>
      <c r="I16" s="154">
        <f t="shared" si="8"/>
        <v>0</v>
      </c>
      <c r="J16" s="139">
        <f t="shared" si="9"/>
        <v>0</v>
      </c>
      <c r="K16" s="154">
        <f t="shared" si="0"/>
        <v>0</v>
      </c>
      <c r="L16" s="138"/>
      <c r="M16" s="139">
        <f t="shared" si="10"/>
        <v>0</v>
      </c>
      <c r="N16" s="140">
        <f t="shared" si="20"/>
        <v>0</v>
      </c>
      <c r="O16" s="145">
        <f t="shared" si="21"/>
        <v>0</v>
      </c>
      <c r="P16" s="139">
        <f t="shared" si="11"/>
        <v>0</v>
      </c>
      <c r="Q16" s="164">
        <f>N16-O16</f>
        <v>0</v>
      </c>
      <c r="R16" s="142">
        <f t="shared" si="13"/>
        <v>0</v>
      </c>
      <c r="S16" s="142">
        <f t="shared" si="14"/>
        <v>0</v>
      </c>
      <c r="T16" s="139">
        <f t="shared" si="22"/>
        <v>0</v>
      </c>
      <c r="U16" s="141">
        <f t="shared" si="1"/>
        <v>0</v>
      </c>
      <c r="V16" s="166">
        <f t="shared" si="15"/>
        <v>0</v>
      </c>
      <c r="W16" s="143">
        <f t="shared" si="26"/>
        <v>0</v>
      </c>
      <c r="X16" s="167">
        <f t="shared" si="16"/>
        <v>0</v>
      </c>
      <c r="Y16" s="168">
        <f t="shared" si="16"/>
        <v>0</v>
      </c>
      <c r="Z16" s="143">
        <f t="shared" si="23"/>
        <v>0</v>
      </c>
      <c r="AA16" s="169">
        <f t="shared" si="17"/>
        <v>0</v>
      </c>
      <c r="AB16" s="170">
        <f t="shared" si="2"/>
        <v>0</v>
      </c>
      <c r="AC16" s="171">
        <f t="shared" si="2"/>
        <v>0</v>
      </c>
      <c r="AD16" s="144">
        <f t="shared" si="24"/>
        <v>0</v>
      </c>
      <c r="AE16" s="169">
        <f t="shared" si="3"/>
        <v>0</v>
      </c>
    </row>
    <row r="17" spans="1:31">
      <c r="A17" s="137">
        <f t="shared" si="25"/>
        <v>41433</v>
      </c>
      <c r="B17" s="138"/>
      <c r="C17" s="139">
        <f t="shared" si="4"/>
        <v>0</v>
      </c>
      <c r="D17" s="140">
        <f t="shared" si="18"/>
        <v>0</v>
      </c>
      <c r="E17" s="145">
        <f t="shared" si="19"/>
        <v>0</v>
      </c>
      <c r="F17" s="139">
        <f t="shared" si="5"/>
        <v>0</v>
      </c>
      <c r="G17" s="164">
        <f t="shared" si="6"/>
        <v>0</v>
      </c>
      <c r="H17" s="142">
        <f t="shared" si="7"/>
        <v>0</v>
      </c>
      <c r="I17" s="154">
        <f t="shared" si="8"/>
        <v>0</v>
      </c>
      <c r="J17" s="139">
        <f t="shared" si="9"/>
        <v>0</v>
      </c>
      <c r="K17" s="154">
        <f t="shared" si="0"/>
        <v>0</v>
      </c>
      <c r="L17" s="138"/>
      <c r="M17" s="139">
        <f t="shared" si="10"/>
        <v>0</v>
      </c>
      <c r="N17" s="140">
        <f t="shared" si="20"/>
        <v>0</v>
      </c>
      <c r="O17" s="145">
        <f t="shared" si="21"/>
        <v>0</v>
      </c>
      <c r="P17" s="139">
        <f t="shared" si="11"/>
        <v>0</v>
      </c>
      <c r="Q17" s="164">
        <f t="shared" si="12"/>
        <v>0</v>
      </c>
      <c r="R17" s="142">
        <f t="shared" si="13"/>
        <v>0</v>
      </c>
      <c r="S17" s="142">
        <f t="shared" si="14"/>
        <v>0</v>
      </c>
      <c r="T17" s="139">
        <f t="shared" si="22"/>
        <v>0</v>
      </c>
      <c r="U17" s="141">
        <f t="shared" si="1"/>
        <v>0</v>
      </c>
      <c r="V17" s="166">
        <f t="shared" si="15"/>
        <v>0</v>
      </c>
      <c r="W17" s="143">
        <f t="shared" si="26"/>
        <v>0</v>
      </c>
      <c r="X17" s="167">
        <f t="shared" si="16"/>
        <v>0</v>
      </c>
      <c r="Y17" s="168">
        <f t="shared" si="16"/>
        <v>0</v>
      </c>
      <c r="Z17" s="143">
        <f t="shared" si="23"/>
        <v>0</v>
      </c>
      <c r="AA17" s="169">
        <f t="shared" si="17"/>
        <v>0</v>
      </c>
      <c r="AB17" s="170">
        <f t="shared" si="2"/>
        <v>0</v>
      </c>
      <c r="AC17" s="171">
        <f t="shared" si="2"/>
        <v>0</v>
      </c>
      <c r="AD17" s="144">
        <f t="shared" si="24"/>
        <v>0</v>
      </c>
      <c r="AE17" s="169">
        <f t="shared" si="3"/>
        <v>0</v>
      </c>
    </row>
    <row r="18" spans="1:31">
      <c r="A18" s="137">
        <f t="shared" si="25"/>
        <v>41434</v>
      </c>
      <c r="B18" s="138"/>
      <c r="C18" s="139">
        <f t="shared" si="4"/>
        <v>0</v>
      </c>
      <c r="D18" s="140">
        <f t="shared" si="18"/>
        <v>0</v>
      </c>
      <c r="E18" s="145">
        <f t="shared" si="19"/>
        <v>0</v>
      </c>
      <c r="F18" s="139">
        <f t="shared" si="5"/>
        <v>0</v>
      </c>
      <c r="G18" s="164">
        <f t="shared" si="6"/>
        <v>0</v>
      </c>
      <c r="H18" s="142">
        <f t="shared" si="7"/>
        <v>0</v>
      </c>
      <c r="I18" s="154">
        <f t="shared" si="8"/>
        <v>0</v>
      </c>
      <c r="J18" s="139">
        <f t="shared" si="9"/>
        <v>0</v>
      </c>
      <c r="K18" s="154">
        <f t="shared" si="0"/>
        <v>0</v>
      </c>
      <c r="L18" s="138"/>
      <c r="M18" s="139">
        <f t="shared" si="10"/>
        <v>0</v>
      </c>
      <c r="N18" s="140">
        <f t="shared" si="20"/>
        <v>0</v>
      </c>
      <c r="O18" s="145">
        <f t="shared" si="21"/>
        <v>0</v>
      </c>
      <c r="P18" s="139">
        <f t="shared" si="11"/>
        <v>0</v>
      </c>
      <c r="Q18" s="164">
        <f t="shared" si="12"/>
        <v>0</v>
      </c>
      <c r="R18" s="142">
        <f t="shared" si="13"/>
        <v>0</v>
      </c>
      <c r="S18" s="142">
        <f t="shared" si="14"/>
        <v>0</v>
      </c>
      <c r="T18" s="139">
        <f t="shared" si="22"/>
        <v>0</v>
      </c>
      <c r="U18" s="141">
        <f t="shared" si="1"/>
        <v>0</v>
      </c>
      <c r="V18" s="166">
        <f t="shared" si="15"/>
        <v>0</v>
      </c>
      <c r="W18" s="143">
        <f t="shared" si="26"/>
        <v>0</v>
      </c>
      <c r="X18" s="167">
        <f t="shared" si="16"/>
        <v>0</v>
      </c>
      <c r="Y18" s="168">
        <f t="shared" si="16"/>
        <v>0</v>
      </c>
      <c r="Z18" s="143">
        <f t="shared" si="23"/>
        <v>0</v>
      </c>
      <c r="AA18" s="169">
        <f t="shared" si="17"/>
        <v>0</v>
      </c>
      <c r="AB18" s="170">
        <f t="shared" si="2"/>
        <v>0</v>
      </c>
      <c r="AC18" s="171">
        <f t="shared" si="2"/>
        <v>0</v>
      </c>
      <c r="AD18" s="144">
        <f t="shared" si="24"/>
        <v>0</v>
      </c>
      <c r="AE18" s="169">
        <f t="shared" si="3"/>
        <v>0</v>
      </c>
    </row>
    <row r="19" spans="1:31">
      <c r="A19" s="137">
        <f t="shared" si="25"/>
        <v>41435</v>
      </c>
      <c r="B19" s="138"/>
      <c r="C19" s="139">
        <f t="shared" si="4"/>
        <v>0</v>
      </c>
      <c r="D19" s="140">
        <f t="shared" si="18"/>
        <v>0</v>
      </c>
      <c r="E19" s="145">
        <f t="shared" si="19"/>
        <v>0</v>
      </c>
      <c r="F19" s="139">
        <f t="shared" si="5"/>
        <v>0</v>
      </c>
      <c r="G19" s="164">
        <f t="shared" si="6"/>
        <v>0</v>
      </c>
      <c r="H19" s="142">
        <f t="shared" si="7"/>
        <v>0</v>
      </c>
      <c r="I19" s="154">
        <f t="shared" si="8"/>
        <v>0</v>
      </c>
      <c r="J19" s="139">
        <f t="shared" si="9"/>
        <v>0</v>
      </c>
      <c r="K19" s="154">
        <f t="shared" si="0"/>
        <v>0</v>
      </c>
      <c r="L19" s="138"/>
      <c r="M19" s="139">
        <f t="shared" si="10"/>
        <v>0</v>
      </c>
      <c r="N19" s="140">
        <f t="shared" si="20"/>
        <v>0</v>
      </c>
      <c r="O19" s="145">
        <f t="shared" si="21"/>
        <v>0</v>
      </c>
      <c r="P19" s="139">
        <f t="shared" si="11"/>
        <v>0</v>
      </c>
      <c r="Q19" s="164">
        <f t="shared" si="12"/>
        <v>0</v>
      </c>
      <c r="R19" s="142">
        <f t="shared" si="13"/>
        <v>0</v>
      </c>
      <c r="S19" s="142">
        <f t="shared" si="14"/>
        <v>0</v>
      </c>
      <c r="T19" s="139">
        <f t="shared" si="22"/>
        <v>0</v>
      </c>
      <c r="U19" s="141">
        <f t="shared" si="1"/>
        <v>0</v>
      </c>
      <c r="V19" s="166">
        <f t="shared" si="15"/>
        <v>0</v>
      </c>
      <c r="W19" s="143">
        <f t="shared" si="26"/>
        <v>0</v>
      </c>
      <c r="X19" s="167">
        <f t="shared" si="16"/>
        <v>0</v>
      </c>
      <c r="Y19" s="168">
        <f t="shared" si="16"/>
        <v>0</v>
      </c>
      <c r="Z19" s="143">
        <f t="shared" si="23"/>
        <v>0</v>
      </c>
      <c r="AA19" s="169">
        <f t="shared" si="17"/>
        <v>0</v>
      </c>
      <c r="AB19" s="170">
        <f t="shared" si="2"/>
        <v>0</v>
      </c>
      <c r="AC19" s="171">
        <f t="shared" si="2"/>
        <v>0</v>
      </c>
      <c r="AD19" s="144">
        <f t="shared" si="24"/>
        <v>0</v>
      </c>
      <c r="AE19" s="169">
        <f t="shared" si="3"/>
        <v>0</v>
      </c>
    </row>
    <row r="20" spans="1:31">
      <c r="A20" s="137">
        <f t="shared" si="25"/>
        <v>41436</v>
      </c>
      <c r="B20" s="138"/>
      <c r="C20" s="139">
        <f t="shared" si="4"/>
        <v>0</v>
      </c>
      <c r="D20" s="140">
        <f t="shared" si="18"/>
        <v>0</v>
      </c>
      <c r="E20" s="145">
        <f t="shared" si="19"/>
        <v>0</v>
      </c>
      <c r="F20" s="139">
        <f t="shared" si="5"/>
        <v>0</v>
      </c>
      <c r="G20" s="164">
        <f t="shared" si="6"/>
        <v>0</v>
      </c>
      <c r="H20" s="142">
        <f t="shared" si="7"/>
        <v>0</v>
      </c>
      <c r="I20" s="154">
        <f t="shared" si="8"/>
        <v>0</v>
      </c>
      <c r="J20" s="139">
        <f t="shared" si="9"/>
        <v>0</v>
      </c>
      <c r="K20" s="154">
        <f t="shared" si="0"/>
        <v>0</v>
      </c>
      <c r="L20" s="138"/>
      <c r="M20" s="139">
        <f t="shared" si="10"/>
        <v>0</v>
      </c>
      <c r="N20" s="140">
        <f t="shared" si="20"/>
        <v>0</v>
      </c>
      <c r="O20" s="145">
        <f t="shared" si="21"/>
        <v>0</v>
      </c>
      <c r="P20" s="139">
        <f t="shared" si="11"/>
        <v>0</v>
      </c>
      <c r="Q20" s="164">
        <f t="shared" si="12"/>
        <v>0</v>
      </c>
      <c r="R20" s="142">
        <f t="shared" si="13"/>
        <v>0</v>
      </c>
      <c r="S20" s="142">
        <f t="shared" si="14"/>
        <v>0</v>
      </c>
      <c r="T20" s="139">
        <f t="shared" si="22"/>
        <v>0</v>
      </c>
      <c r="U20" s="141">
        <f t="shared" si="1"/>
        <v>0</v>
      </c>
      <c r="V20" s="166">
        <f t="shared" si="15"/>
        <v>0</v>
      </c>
      <c r="W20" s="143">
        <f t="shared" si="26"/>
        <v>0</v>
      </c>
      <c r="X20" s="167">
        <f t="shared" si="16"/>
        <v>0</v>
      </c>
      <c r="Y20" s="168">
        <f t="shared" si="16"/>
        <v>0</v>
      </c>
      <c r="Z20" s="143">
        <f t="shared" si="23"/>
        <v>0</v>
      </c>
      <c r="AA20" s="169">
        <f t="shared" si="17"/>
        <v>0</v>
      </c>
      <c r="AB20" s="170">
        <f t="shared" si="2"/>
        <v>0</v>
      </c>
      <c r="AC20" s="171">
        <f t="shared" si="2"/>
        <v>0</v>
      </c>
      <c r="AD20" s="144">
        <f t="shared" si="24"/>
        <v>0</v>
      </c>
      <c r="AE20" s="169">
        <f t="shared" si="3"/>
        <v>0</v>
      </c>
    </row>
    <row r="21" spans="1:31">
      <c r="A21" s="137">
        <f t="shared" si="25"/>
        <v>41437</v>
      </c>
      <c r="B21" s="138"/>
      <c r="C21" s="139">
        <f t="shared" si="4"/>
        <v>0</v>
      </c>
      <c r="D21" s="140">
        <f t="shared" si="18"/>
        <v>0</v>
      </c>
      <c r="E21" s="145">
        <f t="shared" si="19"/>
        <v>0</v>
      </c>
      <c r="F21" s="139">
        <f t="shared" si="5"/>
        <v>0</v>
      </c>
      <c r="G21" s="164">
        <f t="shared" si="6"/>
        <v>0</v>
      </c>
      <c r="H21" s="142">
        <f t="shared" si="7"/>
        <v>0</v>
      </c>
      <c r="I21" s="154">
        <f t="shared" si="8"/>
        <v>0</v>
      </c>
      <c r="J21" s="139">
        <f t="shared" si="9"/>
        <v>0</v>
      </c>
      <c r="K21" s="154">
        <f t="shared" si="0"/>
        <v>0</v>
      </c>
      <c r="L21" s="138"/>
      <c r="M21" s="139">
        <f t="shared" si="10"/>
        <v>0</v>
      </c>
      <c r="N21" s="140">
        <f t="shared" si="20"/>
        <v>0</v>
      </c>
      <c r="O21" s="145">
        <f t="shared" si="21"/>
        <v>0</v>
      </c>
      <c r="P21" s="139">
        <f t="shared" si="11"/>
        <v>0</v>
      </c>
      <c r="Q21" s="164">
        <f t="shared" si="12"/>
        <v>0</v>
      </c>
      <c r="R21" s="142">
        <f t="shared" si="13"/>
        <v>0</v>
      </c>
      <c r="S21" s="142">
        <f t="shared" si="14"/>
        <v>0</v>
      </c>
      <c r="T21" s="139">
        <f t="shared" si="22"/>
        <v>0</v>
      </c>
      <c r="U21" s="141">
        <f t="shared" si="1"/>
        <v>0</v>
      </c>
      <c r="V21" s="166">
        <f t="shared" si="15"/>
        <v>0</v>
      </c>
      <c r="W21" s="143">
        <f t="shared" si="26"/>
        <v>0</v>
      </c>
      <c r="X21" s="167">
        <f t="shared" si="16"/>
        <v>0</v>
      </c>
      <c r="Y21" s="168">
        <f t="shared" si="16"/>
        <v>0</v>
      </c>
      <c r="Z21" s="143">
        <f t="shared" si="23"/>
        <v>0</v>
      </c>
      <c r="AA21" s="169">
        <f t="shared" si="17"/>
        <v>0</v>
      </c>
      <c r="AB21" s="170">
        <f t="shared" si="2"/>
        <v>0</v>
      </c>
      <c r="AC21" s="171">
        <f t="shared" si="2"/>
        <v>0</v>
      </c>
      <c r="AD21" s="144">
        <f t="shared" si="24"/>
        <v>0</v>
      </c>
      <c r="AE21" s="169">
        <f t="shared" si="3"/>
        <v>0</v>
      </c>
    </row>
    <row r="22" spans="1:31">
      <c r="A22" s="137">
        <f t="shared" si="25"/>
        <v>41438</v>
      </c>
      <c r="B22" s="138"/>
      <c r="C22" s="139">
        <f t="shared" si="4"/>
        <v>0</v>
      </c>
      <c r="D22" s="140">
        <f t="shared" si="18"/>
        <v>0</v>
      </c>
      <c r="E22" s="145">
        <f t="shared" si="19"/>
        <v>0</v>
      </c>
      <c r="F22" s="139">
        <f t="shared" si="5"/>
        <v>0</v>
      </c>
      <c r="G22" s="164">
        <f t="shared" si="6"/>
        <v>0</v>
      </c>
      <c r="H22" s="142">
        <f t="shared" si="7"/>
        <v>0</v>
      </c>
      <c r="I22" s="154">
        <f t="shared" si="8"/>
        <v>0</v>
      </c>
      <c r="J22" s="139">
        <f t="shared" si="9"/>
        <v>0</v>
      </c>
      <c r="K22" s="154">
        <f t="shared" si="0"/>
        <v>0</v>
      </c>
      <c r="L22" s="138"/>
      <c r="M22" s="139">
        <f t="shared" si="10"/>
        <v>0</v>
      </c>
      <c r="N22" s="140">
        <f t="shared" si="20"/>
        <v>0</v>
      </c>
      <c r="O22" s="145">
        <f t="shared" si="21"/>
        <v>0</v>
      </c>
      <c r="P22" s="139">
        <f t="shared" si="11"/>
        <v>0</v>
      </c>
      <c r="Q22" s="164">
        <f t="shared" si="12"/>
        <v>0</v>
      </c>
      <c r="R22" s="142">
        <f t="shared" si="13"/>
        <v>0</v>
      </c>
      <c r="S22" s="142">
        <f t="shared" si="14"/>
        <v>0</v>
      </c>
      <c r="T22" s="139">
        <f t="shared" si="22"/>
        <v>0</v>
      </c>
      <c r="U22" s="141">
        <f t="shared" si="1"/>
        <v>0</v>
      </c>
      <c r="V22" s="166">
        <f t="shared" si="15"/>
        <v>0</v>
      </c>
      <c r="W22" s="143">
        <f t="shared" si="26"/>
        <v>0</v>
      </c>
      <c r="X22" s="167">
        <f t="shared" si="16"/>
        <v>0</v>
      </c>
      <c r="Y22" s="168">
        <f t="shared" si="16"/>
        <v>0</v>
      </c>
      <c r="Z22" s="143">
        <f t="shared" si="23"/>
        <v>0</v>
      </c>
      <c r="AA22" s="169">
        <f t="shared" si="17"/>
        <v>0</v>
      </c>
      <c r="AB22" s="170">
        <f t="shared" si="2"/>
        <v>0</v>
      </c>
      <c r="AC22" s="171">
        <f t="shared" si="2"/>
        <v>0</v>
      </c>
      <c r="AD22" s="144">
        <f t="shared" si="24"/>
        <v>0</v>
      </c>
      <c r="AE22" s="169">
        <f t="shared" si="3"/>
        <v>0</v>
      </c>
    </row>
    <row r="23" spans="1:31">
      <c r="A23" s="137">
        <f t="shared" si="25"/>
        <v>41439</v>
      </c>
      <c r="B23" s="138"/>
      <c r="C23" s="139">
        <f t="shared" si="4"/>
        <v>0</v>
      </c>
      <c r="D23" s="140">
        <f t="shared" si="18"/>
        <v>0</v>
      </c>
      <c r="E23" s="145">
        <f t="shared" si="19"/>
        <v>0</v>
      </c>
      <c r="F23" s="139">
        <f t="shared" si="5"/>
        <v>0</v>
      </c>
      <c r="G23" s="164">
        <f t="shared" si="6"/>
        <v>0</v>
      </c>
      <c r="H23" s="142">
        <f t="shared" si="7"/>
        <v>0</v>
      </c>
      <c r="I23" s="154">
        <f t="shared" si="8"/>
        <v>0</v>
      </c>
      <c r="J23" s="139">
        <f t="shared" si="9"/>
        <v>0</v>
      </c>
      <c r="K23" s="154">
        <f t="shared" si="0"/>
        <v>0</v>
      </c>
      <c r="L23" s="138"/>
      <c r="M23" s="139">
        <f t="shared" si="10"/>
        <v>0</v>
      </c>
      <c r="N23" s="140">
        <f t="shared" si="20"/>
        <v>0</v>
      </c>
      <c r="O23" s="145">
        <f t="shared" si="21"/>
        <v>0</v>
      </c>
      <c r="P23" s="139">
        <f t="shared" si="11"/>
        <v>0</v>
      </c>
      <c r="Q23" s="164">
        <f t="shared" si="12"/>
        <v>0</v>
      </c>
      <c r="R23" s="142">
        <f t="shared" si="13"/>
        <v>0</v>
      </c>
      <c r="S23" s="142">
        <f t="shared" si="14"/>
        <v>0</v>
      </c>
      <c r="T23" s="139">
        <f t="shared" si="22"/>
        <v>0</v>
      </c>
      <c r="U23" s="141">
        <f t="shared" si="1"/>
        <v>0</v>
      </c>
      <c r="V23" s="166">
        <f t="shared" si="15"/>
        <v>0</v>
      </c>
      <c r="W23" s="143">
        <f t="shared" si="26"/>
        <v>0</v>
      </c>
      <c r="X23" s="167">
        <f t="shared" si="16"/>
        <v>0</v>
      </c>
      <c r="Y23" s="168">
        <f t="shared" si="16"/>
        <v>0</v>
      </c>
      <c r="Z23" s="143">
        <f t="shared" si="23"/>
        <v>0</v>
      </c>
      <c r="AA23" s="169">
        <f t="shared" si="17"/>
        <v>0</v>
      </c>
      <c r="AB23" s="170">
        <f t="shared" si="2"/>
        <v>0</v>
      </c>
      <c r="AC23" s="171">
        <f t="shared" si="2"/>
        <v>0</v>
      </c>
      <c r="AD23" s="144">
        <f t="shared" si="24"/>
        <v>0</v>
      </c>
      <c r="AE23" s="169">
        <f t="shared" si="3"/>
        <v>0</v>
      </c>
    </row>
    <row r="24" spans="1:31">
      <c r="A24" s="137">
        <f t="shared" si="25"/>
        <v>41440</v>
      </c>
      <c r="B24" s="138"/>
      <c r="C24" s="139">
        <f t="shared" si="4"/>
        <v>0</v>
      </c>
      <c r="D24" s="140">
        <f t="shared" si="18"/>
        <v>0</v>
      </c>
      <c r="E24" s="145">
        <f t="shared" si="19"/>
        <v>0</v>
      </c>
      <c r="F24" s="139">
        <f t="shared" si="5"/>
        <v>0</v>
      </c>
      <c r="G24" s="164">
        <f t="shared" si="6"/>
        <v>0</v>
      </c>
      <c r="H24" s="142">
        <f t="shared" si="7"/>
        <v>0</v>
      </c>
      <c r="I24" s="154">
        <f t="shared" si="8"/>
        <v>0</v>
      </c>
      <c r="J24" s="139">
        <f t="shared" si="9"/>
        <v>0</v>
      </c>
      <c r="K24" s="154">
        <f t="shared" si="0"/>
        <v>0</v>
      </c>
      <c r="L24" s="138"/>
      <c r="M24" s="139">
        <f t="shared" si="10"/>
        <v>0</v>
      </c>
      <c r="N24" s="140">
        <f t="shared" si="20"/>
        <v>0</v>
      </c>
      <c r="O24" s="145">
        <f t="shared" si="21"/>
        <v>0</v>
      </c>
      <c r="P24" s="139">
        <f t="shared" si="11"/>
        <v>0</v>
      </c>
      <c r="Q24" s="164">
        <f t="shared" si="12"/>
        <v>0</v>
      </c>
      <c r="R24" s="142">
        <f t="shared" si="13"/>
        <v>0</v>
      </c>
      <c r="S24" s="142">
        <f t="shared" si="14"/>
        <v>0</v>
      </c>
      <c r="T24" s="139">
        <f t="shared" si="22"/>
        <v>0</v>
      </c>
      <c r="U24" s="141">
        <f t="shared" si="1"/>
        <v>0</v>
      </c>
      <c r="V24" s="166">
        <f t="shared" si="15"/>
        <v>0</v>
      </c>
      <c r="W24" s="143">
        <f t="shared" si="26"/>
        <v>0</v>
      </c>
      <c r="X24" s="167">
        <f t="shared" si="16"/>
        <v>0</v>
      </c>
      <c r="Y24" s="168">
        <f t="shared" si="16"/>
        <v>0</v>
      </c>
      <c r="Z24" s="143">
        <f t="shared" si="23"/>
        <v>0</v>
      </c>
      <c r="AA24" s="169">
        <f t="shared" si="17"/>
        <v>0</v>
      </c>
      <c r="AB24" s="170">
        <f t="shared" si="2"/>
        <v>0</v>
      </c>
      <c r="AC24" s="171">
        <f t="shared" si="2"/>
        <v>0</v>
      </c>
      <c r="AD24" s="144">
        <f t="shared" si="24"/>
        <v>0</v>
      </c>
      <c r="AE24" s="169">
        <f t="shared" si="3"/>
        <v>0</v>
      </c>
    </row>
    <row r="25" spans="1:31">
      <c r="A25" s="137">
        <f t="shared" si="25"/>
        <v>41441</v>
      </c>
      <c r="B25" s="138"/>
      <c r="C25" s="139">
        <f t="shared" si="4"/>
        <v>0</v>
      </c>
      <c r="D25" s="140">
        <f t="shared" si="18"/>
        <v>0</v>
      </c>
      <c r="E25" s="145">
        <f t="shared" si="19"/>
        <v>0</v>
      </c>
      <c r="F25" s="139">
        <f t="shared" si="5"/>
        <v>0</v>
      </c>
      <c r="G25" s="164">
        <f t="shared" si="6"/>
        <v>0</v>
      </c>
      <c r="H25" s="142">
        <f t="shared" si="7"/>
        <v>0</v>
      </c>
      <c r="I25" s="154">
        <f t="shared" si="8"/>
        <v>0</v>
      </c>
      <c r="J25" s="139">
        <f t="shared" si="9"/>
        <v>0</v>
      </c>
      <c r="K25" s="154">
        <f t="shared" si="0"/>
        <v>0</v>
      </c>
      <c r="L25" s="138"/>
      <c r="M25" s="139">
        <f t="shared" si="10"/>
        <v>0</v>
      </c>
      <c r="N25" s="140">
        <f t="shared" si="20"/>
        <v>0</v>
      </c>
      <c r="O25" s="145">
        <f t="shared" si="21"/>
        <v>0</v>
      </c>
      <c r="P25" s="139">
        <f t="shared" si="11"/>
        <v>0</v>
      </c>
      <c r="Q25" s="164">
        <f t="shared" si="12"/>
        <v>0</v>
      </c>
      <c r="R25" s="142">
        <f t="shared" si="13"/>
        <v>0</v>
      </c>
      <c r="S25" s="142">
        <f t="shared" si="14"/>
        <v>0</v>
      </c>
      <c r="T25" s="139">
        <f t="shared" si="22"/>
        <v>0</v>
      </c>
      <c r="U25" s="141">
        <f t="shared" si="1"/>
        <v>0</v>
      </c>
      <c r="V25" s="166">
        <f t="shared" si="15"/>
        <v>0</v>
      </c>
      <c r="W25" s="143">
        <f t="shared" si="26"/>
        <v>0</v>
      </c>
      <c r="X25" s="167">
        <f t="shared" si="16"/>
        <v>0</v>
      </c>
      <c r="Y25" s="168">
        <f t="shared" si="16"/>
        <v>0</v>
      </c>
      <c r="Z25" s="143">
        <f t="shared" si="23"/>
        <v>0</v>
      </c>
      <c r="AA25" s="169">
        <f t="shared" si="17"/>
        <v>0</v>
      </c>
      <c r="AB25" s="170">
        <f t="shared" ref="AB25:AC39" si="27">+H25+R25</f>
        <v>0</v>
      </c>
      <c r="AC25" s="171">
        <f t="shared" si="27"/>
        <v>0</v>
      </c>
      <c r="AD25" s="144">
        <f t="shared" si="24"/>
        <v>0</v>
      </c>
      <c r="AE25" s="169">
        <f t="shared" si="3"/>
        <v>0</v>
      </c>
    </row>
    <row r="26" spans="1:31">
      <c r="A26" s="137">
        <f t="shared" si="25"/>
        <v>41442</v>
      </c>
      <c r="B26" s="138"/>
      <c r="C26" s="139">
        <f t="shared" si="4"/>
        <v>0</v>
      </c>
      <c r="D26" s="140">
        <f t="shared" si="18"/>
        <v>0</v>
      </c>
      <c r="E26" s="145">
        <f t="shared" si="19"/>
        <v>0</v>
      </c>
      <c r="F26" s="139">
        <f t="shared" si="5"/>
        <v>0</v>
      </c>
      <c r="G26" s="164">
        <f t="shared" si="6"/>
        <v>0</v>
      </c>
      <c r="H26" s="142">
        <f t="shared" si="7"/>
        <v>0</v>
      </c>
      <c r="I26" s="154">
        <f t="shared" si="8"/>
        <v>0</v>
      </c>
      <c r="J26" s="139">
        <f t="shared" si="9"/>
        <v>0</v>
      </c>
      <c r="K26" s="154">
        <f t="shared" si="0"/>
        <v>0</v>
      </c>
      <c r="L26" s="138"/>
      <c r="M26" s="139">
        <f t="shared" si="10"/>
        <v>0</v>
      </c>
      <c r="N26" s="140">
        <f t="shared" si="20"/>
        <v>0</v>
      </c>
      <c r="O26" s="145">
        <f t="shared" si="21"/>
        <v>0</v>
      </c>
      <c r="P26" s="139">
        <f t="shared" si="11"/>
        <v>0</v>
      </c>
      <c r="Q26" s="164">
        <f t="shared" si="12"/>
        <v>0</v>
      </c>
      <c r="R26" s="142">
        <f t="shared" si="13"/>
        <v>0</v>
      </c>
      <c r="S26" s="142">
        <f t="shared" si="14"/>
        <v>0</v>
      </c>
      <c r="T26" s="139">
        <f t="shared" si="22"/>
        <v>0</v>
      </c>
      <c r="U26" s="141">
        <f t="shared" si="1"/>
        <v>0</v>
      </c>
      <c r="V26" s="166">
        <f t="shared" si="15"/>
        <v>0</v>
      </c>
      <c r="W26" s="143">
        <f t="shared" si="26"/>
        <v>0</v>
      </c>
      <c r="X26" s="167">
        <f t="shared" si="16"/>
        <v>0</v>
      </c>
      <c r="Y26" s="168">
        <f t="shared" si="16"/>
        <v>0</v>
      </c>
      <c r="Z26" s="143">
        <f t="shared" si="23"/>
        <v>0</v>
      </c>
      <c r="AA26" s="169">
        <f t="shared" si="17"/>
        <v>0</v>
      </c>
      <c r="AB26" s="170">
        <f t="shared" si="27"/>
        <v>0</v>
      </c>
      <c r="AC26" s="171">
        <f t="shared" si="27"/>
        <v>0</v>
      </c>
      <c r="AD26" s="144">
        <f t="shared" si="24"/>
        <v>0</v>
      </c>
      <c r="AE26" s="169">
        <f t="shared" si="3"/>
        <v>0</v>
      </c>
    </row>
    <row r="27" spans="1:31">
      <c r="A27" s="137">
        <f t="shared" si="25"/>
        <v>41443</v>
      </c>
      <c r="B27" s="138"/>
      <c r="C27" s="139">
        <f t="shared" si="4"/>
        <v>0</v>
      </c>
      <c r="D27" s="140">
        <f t="shared" si="18"/>
        <v>0</v>
      </c>
      <c r="E27" s="145">
        <f t="shared" si="19"/>
        <v>0</v>
      </c>
      <c r="F27" s="139">
        <f t="shared" si="5"/>
        <v>0</v>
      </c>
      <c r="G27" s="164">
        <f t="shared" si="6"/>
        <v>0</v>
      </c>
      <c r="H27" s="142">
        <f t="shared" si="7"/>
        <v>0</v>
      </c>
      <c r="I27" s="154">
        <f t="shared" si="8"/>
        <v>0</v>
      </c>
      <c r="J27" s="139">
        <f t="shared" si="9"/>
        <v>0</v>
      </c>
      <c r="K27" s="154">
        <f t="shared" si="0"/>
        <v>0</v>
      </c>
      <c r="L27" s="138"/>
      <c r="M27" s="139">
        <f t="shared" si="10"/>
        <v>0</v>
      </c>
      <c r="N27" s="140">
        <f t="shared" si="20"/>
        <v>0</v>
      </c>
      <c r="O27" s="145">
        <f t="shared" si="21"/>
        <v>0</v>
      </c>
      <c r="P27" s="139">
        <f t="shared" si="11"/>
        <v>0</v>
      </c>
      <c r="Q27" s="164">
        <f t="shared" si="12"/>
        <v>0</v>
      </c>
      <c r="R27" s="142">
        <f t="shared" si="13"/>
        <v>0</v>
      </c>
      <c r="S27" s="142">
        <f t="shared" si="14"/>
        <v>0</v>
      </c>
      <c r="T27" s="139">
        <f t="shared" si="22"/>
        <v>0</v>
      </c>
      <c r="U27" s="141">
        <f t="shared" si="1"/>
        <v>0</v>
      </c>
      <c r="V27" s="166">
        <f t="shared" si="15"/>
        <v>0</v>
      </c>
      <c r="W27" s="143">
        <f t="shared" si="26"/>
        <v>0</v>
      </c>
      <c r="X27" s="167">
        <f t="shared" si="16"/>
        <v>0</v>
      </c>
      <c r="Y27" s="168">
        <f t="shared" si="16"/>
        <v>0</v>
      </c>
      <c r="Z27" s="143">
        <f t="shared" si="23"/>
        <v>0</v>
      </c>
      <c r="AA27" s="169">
        <f t="shared" si="17"/>
        <v>0</v>
      </c>
      <c r="AB27" s="170">
        <f t="shared" si="27"/>
        <v>0</v>
      </c>
      <c r="AC27" s="171">
        <f t="shared" si="27"/>
        <v>0</v>
      </c>
      <c r="AD27" s="144">
        <f t="shared" si="24"/>
        <v>0</v>
      </c>
      <c r="AE27" s="169">
        <f t="shared" si="3"/>
        <v>0</v>
      </c>
    </row>
    <row r="28" spans="1:31">
      <c r="A28" s="137">
        <f t="shared" si="25"/>
        <v>41444</v>
      </c>
      <c r="B28" s="138"/>
      <c r="C28" s="139">
        <f t="shared" si="4"/>
        <v>0</v>
      </c>
      <c r="D28" s="140">
        <f t="shared" si="18"/>
        <v>0</v>
      </c>
      <c r="E28" s="145">
        <f t="shared" si="19"/>
        <v>0</v>
      </c>
      <c r="F28" s="139">
        <f t="shared" si="5"/>
        <v>0</v>
      </c>
      <c r="G28" s="164">
        <f t="shared" si="6"/>
        <v>0</v>
      </c>
      <c r="H28" s="142">
        <f t="shared" si="7"/>
        <v>0</v>
      </c>
      <c r="I28" s="154">
        <f t="shared" si="8"/>
        <v>0</v>
      </c>
      <c r="J28" s="139">
        <f t="shared" si="9"/>
        <v>0</v>
      </c>
      <c r="K28" s="154">
        <f t="shared" si="0"/>
        <v>0</v>
      </c>
      <c r="L28" s="138"/>
      <c r="M28" s="139">
        <f t="shared" si="10"/>
        <v>0</v>
      </c>
      <c r="N28" s="140">
        <f t="shared" si="20"/>
        <v>0</v>
      </c>
      <c r="O28" s="145">
        <f t="shared" si="21"/>
        <v>0</v>
      </c>
      <c r="P28" s="139">
        <f t="shared" si="11"/>
        <v>0</v>
      </c>
      <c r="Q28" s="164">
        <f t="shared" si="12"/>
        <v>0</v>
      </c>
      <c r="R28" s="142">
        <f t="shared" si="13"/>
        <v>0</v>
      </c>
      <c r="S28" s="142">
        <f t="shared" si="14"/>
        <v>0</v>
      </c>
      <c r="T28" s="139">
        <f t="shared" si="22"/>
        <v>0</v>
      </c>
      <c r="U28" s="141">
        <f t="shared" si="1"/>
        <v>0</v>
      </c>
      <c r="V28" s="166">
        <f t="shared" si="15"/>
        <v>0</v>
      </c>
      <c r="W28" s="143">
        <f t="shared" si="26"/>
        <v>0</v>
      </c>
      <c r="X28" s="167">
        <f t="shared" si="16"/>
        <v>0</v>
      </c>
      <c r="Y28" s="168">
        <f t="shared" si="16"/>
        <v>0</v>
      </c>
      <c r="Z28" s="143">
        <f t="shared" si="23"/>
        <v>0</v>
      </c>
      <c r="AA28" s="169">
        <f t="shared" si="17"/>
        <v>0</v>
      </c>
      <c r="AB28" s="170">
        <f t="shared" si="27"/>
        <v>0</v>
      </c>
      <c r="AC28" s="171">
        <f t="shared" si="27"/>
        <v>0</v>
      </c>
      <c r="AD28" s="144">
        <f t="shared" si="24"/>
        <v>0</v>
      </c>
      <c r="AE28" s="169">
        <f t="shared" si="3"/>
        <v>0</v>
      </c>
    </row>
    <row r="29" spans="1:31">
      <c r="A29" s="137">
        <f t="shared" si="25"/>
        <v>41445</v>
      </c>
      <c r="B29" s="138"/>
      <c r="C29" s="139">
        <f t="shared" si="4"/>
        <v>0</v>
      </c>
      <c r="D29" s="140">
        <f t="shared" si="18"/>
        <v>0</v>
      </c>
      <c r="E29" s="145">
        <f t="shared" si="19"/>
        <v>0</v>
      </c>
      <c r="F29" s="139">
        <f t="shared" si="5"/>
        <v>0</v>
      </c>
      <c r="G29" s="164">
        <f t="shared" si="6"/>
        <v>0</v>
      </c>
      <c r="H29" s="142">
        <f t="shared" si="7"/>
        <v>0</v>
      </c>
      <c r="I29" s="154">
        <f t="shared" si="8"/>
        <v>0</v>
      </c>
      <c r="J29" s="139">
        <f t="shared" si="9"/>
        <v>0</v>
      </c>
      <c r="K29" s="154">
        <f t="shared" si="0"/>
        <v>0</v>
      </c>
      <c r="L29" s="138"/>
      <c r="M29" s="139">
        <f t="shared" si="10"/>
        <v>0</v>
      </c>
      <c r="N29" s="140">
        <f t="shared" si="20"/>
        <v>0</v>
      </c>
      <c r="O29" s="145">
        <f t="shared" si="21"/>
        <v>0</v>
      </c>
      <c r="P29" s="139">
        <f t="shared" si="11"/>
        <v>0</v>
      </c>
      <c r="Q29" s="164">
        <f t="shared" si="12"/>
        <v>0</v>
      </c>
      <c r="R29" s="142">
        <f t="shared" si="13"/>
        <v>0</v>
      </c>
      <c r="S29" s="142">
        <f t="shared" si="14"/>
        <v>0</v>
      </c>
      <c r="T29" s="139">
        <f t="shared" si="22"/>
        <v>0</v>
      </c>
      <c r="U29" s="141">
        <f t="shared" si="1"/>
        <v>0</v>
      </c>
      <c r="V29" s="166">
        <f t="shared" si="15"/>
        <v>0</v>
      </c>
      <c r="W29" s="143">
        <f t="shared" si="26"/>
        <v>0</v>
      </c>
      <c r="X29" s="167">
        <f t="shared" si="16"/>
        <v>0</v>
      </c>
      <c r="Y29" s="168">
        <f t="shared" si="16"/>
        <v>0</v>
      </c>
      <c r="Z29" s="143">
        <f t="shared" si="23"/>
        <v>0</v>
      </c>
      <c r="AA29" s="169">
        <f t="shared" si="17"/>
        <v>0</v>
      </c>
      <c r="AB29" s="170">
        <f t="shared" si="27"/>
        <v>0</v>
      </c>
      <c r="AC29" s="171">
        <f t="shared" si="27"/>
        <v>0</v>
      </c>
      <c r="AD29" s="144">
        <f t="shared" si="24"/>
        <v>0</v>
      </c>
      <c r="AE29" s="169">
        <f t="shared" si="3"/>
        <v>0</v>
      </c>
    </row>
    <row r="30" spans="1:31">
      <c r="A30" s="137">
        <f t="shared" si="25"/>
        <v>41446</v>
      </c>
      <c r="B30" s="138"/>
      <c r="C30" s="139">
        <f t="shared" si="4"/>
        <v>0</v>
      </c>
      <c r="D30" s="140">
        <f t="shared" si="18"/>
        <v>0</v>
      </c>
      <c r="E30" s="145">
        <f t="shared" si="19"/>
        <v>0</v>
      </c>
      <c r="F30" s="139">
        <f t="shared" si="5"/>
        <v>0</v>
      </c>
      <c r="G30" s="164">
        <f t="shared" si="6"/>
        <v>0</v>
      </c>
      <c r="H30" s="142">
        <f t="shared" si="7"/>
        <v>0</v>
      </c>
      <c r="I30" s="154">
        <f t="shared" si="8"/>
        <v>0</v>
      </c>
      <c r="J30" s="139">
        <f t="shared" si="9"/>
        <v>0</v>
      </c>
      <c r="K30" s="154">
        <f t="shared" si="0"/>
        <v>0</v>
      </c>
      <c r="L30" s="138"/>
      <c r="M30" s="139">
        <f t="shared" si="10"/>
        <v>0</v>
      </c>
      <c r="N30" s="140">
        <f t="shared" si="20"/>
        <v>0</v>
      </c>
      <c r="O30" s="145">
        <f t="shared" si="21"/>
        <v>0</v>
      </c>
      <c r="P30" s="139">
        <f t="shared" si="11"/>
        <v>0</v>
      </c>
      <c r="Q30" s="164">
        <f t="shared" si="12"/>
        <v>0</v>
      </c>
      <c r="R30" s="142">
        <f t="shared" si="13"/>
        <v>0</v>
      </c>
      <c r="S30" s="142">
        <f t="shared" si="14"/>
        <v>0</v>
      </c>
      <c r="T30" s="139">
        <f t="shared" si="22"/>
        <v>0</v>
      </c>
      <c r="U30" s="141">
        <f t="shared" si="1"/>
        <v>0</v>
      </c>
      <c r="V30" s="166">
        <f t="shared" si="15"/>
        <v>0</v>
      </c>
      <c r="W30" s="143">
        <f t="shared" si="26"/>
        <v>0</v>
      </c>
      <c r="X30" s="167">
        <f t="shared" si="16"/>
        <v>0</v>
      </c>
      <c r="Y30" s="168">
        <f t="shared" si="16"/>
        <v>0</v>
      </c>
      <c r="Z30" s="143">
        <f t="shared" si="23"/>
        <v>0</v>
      </c>
      <c r="AA30" s="169">
        <f t="shared" si="17"/>
        <v>0</v>
      </c>
      <c r="AB30" s="170">
        <f>+H30+R30</f>
        <v>0</v>
      </c>
      <c r="AC30" s="171">
        <f t="shared" si="27"/>
        <v>0</v>
      </c>
      <c r="AD30" s="144">
        <f t="shared" si="24"/>
        <v>0</v>
      </c>
      <c r="AE30" s="169">
        <f t="shared" si="3"/>
        <v>0</v>
      </c>
    </row>
    <row r="31" spans="1:31">
      <c r="A31" s="137">
        <f t="shared" si="25"/>
        <v>41447</v>
      </c>
      <c r="B31" s="138"/>
      <c r="C31" s="139">
        <f t="shared" si="4"/>
        <v>0</v>
      </c>
      <c r="D31" s="140">
        <f t="shared" si="18"/>
        <v>0</v>
      </c>
      <c r="E31" s="145">
        <f t="shared" si="19"/>
        <v>0</v>
      </c>
      <c r="F31" s="139">
        <f t="shared" si="5"/>
        <v>0</v>
      </c>
      <c r="G31" s="164">
        <f t="shared" si="6"/>
        <v>0</v>
      </c>
      <c r="H31" s="142">
        <f t="shared" si="7"/>
        <v>0</v>
      </c>
      <c r="I31" s="154">
        <f t="shared" si="8"/>
        <v>0</v>
      </c>
      <c r="J31" s="139">
        <f t="shared" si="9"/>
        <v>0</v>
      </c>
      <c r="K31" s="154">
        <f t="shared" si="0"/>
        <v>0</v>
      </c>
      <c r="L31" s="138"/>
      <c r="M31" s="139">
        <f t="shared" si="10"/>
        <v>0</v>
      </c>
      <c r="N31" s="140">
        <f t="shared" si="20"/>
        <v>0</v>
      </c>
      <c r="O31" s="145">
        <f t="shared" si="21"/>
        <v>0</v>
      </c>
      <c r="P31" s="139">
        <f t="shared" si="11"/>
        <v>0</v>
      </c>
      <c r="Q31" s="164">
        <f t="shared" si="12"/>
        <v>0</v>
      </c>
      <c r="R31" s="142">
        <f t="shared" si="13"/>
        <v>0</v>
      </c>
      <c r="S31" s="142">
        <f t="shared" si="14"/>
        <v>0</v>
      </c>
      <c r="T31" s="139">
        <f t="shared" si="22"/>
        <v>0</v>
      </c>
      <c r="U31" s="141">
        <f t="shared" si="1"/>
        <v>0</v>
      </c>
      <c r="V31" s="166">
        <f t="shared" si="15"/>
        <v>0</v>
      </c>
      <c r="W31" s="143">
        <f t="shared" si="26"/>
        <v>0</v>
      </c>
      <c r="X31" s="167">
        <f t="shared" si="16"/>
        <v>0</v>
      </c>
      <c r="Y31" s="168">
        <f t="shared" si="16"/>
        <v>0</v>
      </c>
      <c r="Z31" s="143">
        <f t="shared" si="23"/>
        <v>0</v>
      </c>
      <c r="AA31" s="169">
        <f t="shared" si="17"/>
        <v>0</v>
      </c>
      <c r="AB31" s="170">
        <f t="shared" si="27"/>
        <v>0</v>
      </c>
      <c r="AC31" s="171">
        <f t="shared" si="27"/>
        <v>0</v>
      </c>
      <c r="AD31" s="144">
        <f t="shared" si="24"/>
        <v>0</v>
      </c>
      <c r="AE31" s="169">
        <f t="shared" si="3"/>
        <v>0</v>
      </c>
    </row>
    <row r="32" spans="1:31">
      <c r="A32" s="137">
        <f t="shared" si="25"/>
        <v>41448</v>
      </c>
      <c r="B32" s="138"/>
      <c r="C32" s="139">
        <f t="shared" si="4"/>
        <v>0</v>
      </c>
      <c r="D32" s="140">
        <f t="shared" si="18"/>
        <v>0</v>
      </c>
      <c r="E32" s="145">
        <f t="shared" si="19"/>
        <v>0</v>
      </c>
      <c r="F32" s="139">
        <f t="shared" si="5"/>
        <v>0</v>
      </c>
      <c r="G32" s="164">
        <f t="shared" si="6"/>
        <v>0</v>
      </c>
      <c r="H32" s="142">
        <f t="shared" si="7"/>
        <v>0</v>
      </c>
      <c r="I32" s="154">
        <f t="shared" si="8"/>
        <v>0</v>
      </c>
      <c r="J32" s="139">
        <f t="shared" si="9"/>
        <v>0</v>
      </c>
      <c r="K32" s="154">
        <f t="shared" si="0"/>
        <v>0</v>
      </c>
      <c r="L32" s="138"/>
      <c r="M32" s="139">
        <f t="shared" si="10"/>
        <v>0</v>
      </c>
      <c r="N32" s="140">
        <f t="shared" si="20"/>
        <v>0</v>
      </c>
      <c r="O32" s="145">
        <f t="shared" si="21"/>
        <v>0</v>
      </c>
      <c r="P32" s="139">
        <f t="shared" si="11"/>
        <v>0</v>
      </c>
      <c r="Q32" s="164">
        <f t="shared" si="12"/>
        <v>0</v>
      </c>
      <c r="R32" s="142">
        <f t="shared" si="13"/>
        <v>0</v>
      </c>
      <c r="S32" s="142">
        <f t="shared" si="14"/>
        <v>0</v>
      </c>
      <c r="T32" s="139">
        <f t="shared" si="22"/>
        <v>0</v>
      </c>
      <c r="U32" s="141">
        <f t="shared" si="1"/>
        <v>0</v>
      </c>
      <c r="V32" s="166">
        <f t="shared" si="15"/>
        <v>0</v>
      </c>
      <c r="W32" s="143">
        <f t="shared" si="26"/>
        <v>0</v>
      </c>
      <c r="X32" s="167">
        <f t="shared" si="16"/>
        <v>0</v>
      </c>
      <c r="Y32" s="168">
        <f t="shared" si="16"/>
        <v>0</v>
      </c>
      <c r="Z32" s="143">
        <f t="shared" si="23"/>
        <v>0</v>
      </c>
      <c r="AA32" s="169">
        <f t="shared" si="17"/>
        <v>0</v>
      </c>
      <c r="AB32" s="170">
        <f t="shared" si="27"/>
        <v>0</v>
      </c>
      <c r="AC32" s="171">
        <f t="shared" si="27"/>
        <v>0</v>
      </c>
      <c r="AD32" s="144">
        <f t="shared" si="24"/>
        <v>0</v>
      </c>
      <c r="AE32" s="169">
        <f t="shared" si="3"/>
        <v>0</v>
      </c>
    </row>
    <row r="33" spans="1:31">
      <c r="A33" s="137">
        <f t="shared" si="25"/>
        <v>41449</v>
      </c>
      <c r="B33" s="172"/>
      <c r="C33" s="139">
        <f t="shared" si="4"/>
        <v>0</v>
      </c>
      <c r="D33" s="140">
        <f t="shared" si="18"/>
        <v>0</v>
      </c>
      <c r="E33" s="145">
        <f t="shared" si="19"/>
        <v>0</v>
      </c>
      <c r="F33" s="139">
        <f t="shared" si="5"/>
        <v>0</v>
      </c>
      <c r="G33" s="164">
        <f t="shared" si="6"/>
        <v>0</v>
      </c>
      <c r="H33" s="142">
        <f t="shared" si="7"/>
        <v>0</v>
      </c>
      <c r="I33" s="154">
        <f t="shared" si="8"/>
        <v>0</v>
      </c>
      <c r="J33" s="139">
        <f t="shared" si="9"/>
        <v>0</v>
      </c>
      <c r="K33" s="154">
        <f t="shared" si="0"/>
        <v>0</v>
      </c>
      <c r="L33" s="172"/>
      <c r="M33" s="139">
        <f t="shared" si="10"/>
        <v>0</v>
      </c>
      <c r="N33" s="140">
        <f t="shared" si="20"/>
        <v>0</v>
      </c>
      <c r="O33" s="145">
        <f t="shared" si="21"/>
        <v>0</v>
      </c>
      <c r="P33" s="139">
        <f t="shared" si="11"/>
        <v>0</v>
      </c>
      <c r="Q33" s="164">
        <f t="shared" si="12"/>
        <v>0</v>
      </c>
      <c r="R33" s="142">
        <f t="shared" si="13"/>
        <v>0</v>
      </c>
      <c r="S33" s="142">
        <f t="shared" si="14"/>
        <v>0</v>
      </c>
      <c r="T33" s="139">
        <f t="shared" si="22"/>
        <v>0</v>
      </c>
      <c r="U33" s="141">
        <f t="shared" si="1"/>
        <v>0</v>
      </c>
      <c r="V33" s="166">
        <f t="shared" si="15"/>
        <v>0</v>
      </c>
      <c r="W33" s="143">
        <f t="shared" si="26"/>
        <v>0</v>
      </c>
      <c r="X33" s="167">
        <f t="shared" si="16"/>
        <v>0</v>
      </c>
      <c r="Y33" s="168">
        <f t="shared" si="16"/>
        <v>0</v>
      </c>
      <c r="Z33" s="143">
        <f t="shared" si="23"/>
        <v>0</v>
      </c>
      <c r="AA33" s="169">
        <f t="shared" si="17"/>
        <v>0</v>
      </c>
      <c r="AB33" s="170">
        <f t="shared" si="27"/>
        <v>0</v>
      </c>
      <c r="AC33" s="171">
        <f t="shared" si="27"/>
        <v>0</v>
      </c>
      <c r="AD33" s="144">
        <f t="shared" si="24"/>
        <v>0</v>
      </c>
      <c r="AE33" s="169">
        <f t="shared" si="3"/>
        <v>0</v>
      </c>
    </row>
    <row r="34" spans="1:31" ht="13.5" customHeight="1">
      <c r="A34" s="137">
        <f t="shared" si="25"/>
        <v>41450</v>
      </c>
      <c r="B34" s="172"/>
      <c r="C34" s="139">
        <f t="shared" si="4"/>
        <v>0</v>
      </c>
      <c r="D34" s="140">
        <f t="shared" si="18"/>
        <v>0</v>
      </c>
      <c r="E34" s="145">
        <f t="shared" si="19"/>
        <v>0</v>
      </c>
      <c r="F34" s="139">
        <f t="shared" si="5"/>
        <v>0</v>
      </c>
      <c r="G34" s="164">
        <f t="shared" si="6"/>
        <v>0</v>
      </c>
      <c r="H34" s="142">
        <f t="shared" si="7"/>
        <v>0</v>
      </c>
      <c r="I34" s="154">
        <f t="shared" si="8"/>
        <v>0</v>
      </c>
      <c r="J34" s="139">
        <f t="shared" si="9"/>
        <v>0</v>
      </c>
      <c r="K34" s="154">
        <f t="shared" si="0"/>
        <v>0</v>
      </c>
      <c r="L34" s="172"/>
      <c r="M34" s="139">
        <f t="shared" si="10"/>
        <v>0</v>
      </c>
      <c r="N34" s="140">
        <f t="shared" si="20"/>
        <v>0</v>
      </c>
      <c r="O34" s="145">
        <f t="shared" si="21"/>
        <v>0</v>
      </c>
      <c r="P34" s="139">
        <f t="shared" si="11"/>
        <v>0</v>
      </c>
      <c r="Q34" s="164">
        <f t="shared" si="12"/>
        <v>0</v>
      </c>
      <c r="R34" s="142">
        <f t="shared" si="13"/>
        <v>0</v>
      </c>
      <c r="S34" s="142">
        <f t="shared" si="14"/>
        <v>0</v>
      </c>
      <c r="T34" s="139">
        <f t="shared" si="22"/>
        <v>0</v>
      </c>
      <c r="U34" s="141">
        <f t="shared" si="1"/>
        <v>0</v>
      </c>
      <c r="V34" s="166">
        <f t="shared" si="15"/>
        <v>0</v>
      </c>
      <c r="W34" s="143">
        <f t="shared" si="26"/>
        <v>0</v>
      </c>
      <c r="X34" s="167">
        <f t="shared" si="16"/>
        <v>0</v>
      </c>
      <c r="Y34" s="168">
        <f t="shared" si="16"/>
        <v>0</v>
      </c>
      <c r="Z34" s="143">
        <f t="shared" si="23"/>
        <v>0</v>
      </c>
      <c r="AA34" s="169">
        <f t="shared" si="17"/>
        <v>0</v>
      </c>
      <c r="AB34" s="170">
        <f t="shared" si="27"/>
        <v>0</v>
      </c>
      <c r="AC34" s="171">
        <f t="shared" si="27"/>
        <v>0</v>
      </c>
      <c r="AD34" s="144">
        <f t="shared" si="24"/>
        <v>0</v>
      </c>
      <c r="AE34" s="169">
        <f t="shared" si="3"/>
        <v>0</v>
      </c>
    </row>
    <row r="35" spans="1:31">
      <c r="A35" s="137">
        <f t="shared" si="25"/>
        <v>41451</v>
      </c>
      <c r="B35" s="172"/>
      <c r="C35" s="139">
        <f t="shared" si="4"/>
        <v>0</v>
      </c>
      <c r="D35" s="140">
        <f t="shared" si="18"/>
        <v>0</v>
      </c>
      <c r="E35" s="145">
        <f t="shared" si="19"/>
        <v>0</v>
      </c>
      <c r="F35" s="139">
        <f t="shared" si="5"/>
        <v>0</v>
      </c>
      <c r="G35" s="164">
        <f t="shared" si="6"/>
        <v>0</v>
      </c>
      <c r="H35" s="142">
        <f t="shared" si="7"/>
        <v>0</v>
      </c>
      <c r="I35" s="154">
        <f t="shared" si="8"/>
        <v>0</v>
      </c>
      <c r="J35" s="139">
        <f t="shared" si="9"/>
        <v>0</v>
      </c>
      <c r="K35" s="154">
        <f t="shared" si="0"/>
        <v>0</v>
      </c>
      <c r="L35" s="138"/>
      <c r="M35" s="139">
        <f t="shared" si="10"/>
        <v>0</v>
      </c>
      <c r="N35" s="140">
        <f t="shared" si="20"/>
        <v>0</v>
      </c>
      <c r="O35" s="145">
        <f t="shared" si="21"/>
        <v>0</v>
      </c>
      <c r="P35" s="139">
        <f t="shared" si="11"/>
        <v>0</v>
      </c>
      <c r="Q35" s="164">
        <f t="shared" si="12"/>
        <v>0</v>
      </c>
      <c r="R35" s="142">
        <f t="shared" si="13"/>
        <v>0</v>
      </c>
      <c r="S35" s="142">
        <f t="shared" si="14"/>
        <v>0</v>
      </c>
      <c r="T35" s="139">
        <f t="shared" si="22"/>
        <v>0</v>
      </c>
      <c r="U35" s="141">
        <f t="shared" si="1"/>
        <v>0</v>
      </c>
      <c r="V35" s="166">
        <f t="shared" si="15"/>
        <v>0</v>
      </c>
      <c r="W35" s="143">
        <f t="shared" si="26"/>
        <v>0</v>
      </c>
      <c r="X35" s="167">
        <f t="shared" si="16"/>
        <v>0</v>
      </c>
      <c r="Y35" s="168">
        <f t="shared" si="16"/>
        <v>0</v>
      </c>
      <c r="Z35" s="143">
        <f t="shared" si="23"/>
        <v>0</v>
      </c>
      <c r="AA35" s="169">
        <f t="shared" si="17"/>
        <v>0</v>
      </c>
      <c r="AB35" s="170">
        <f t="shared" si="27"/>
        <v>0</v>
      </c>
      <c r="AC35" s="171">
        <f t="shared" si="27"/>
        <v>0</v>
      </c>
      <c r="AD35" s="144">
        <f t="shared" si="24"/>
        <v>0</v>
      </c>
      <c r="AE35" s="169">
        <f t="shared" si="3"/>
        <v>0</v>
      </c>
    </row>
    <row r="36" spans="1:31">
      <c r="A36" s="137">
        <f t="shared" si="25"/>
        <v>41452</v>
      </c>
      <c r="B36" s="138"/>
      <c r="C36" s="139">
        <f t="shared" si="4"/>
        <v>0</v>
      </c>
      <c r="D36" s="140">
        <f t="shared" si="18"/>
        <v>0</v>
      </c>
      <c r="E36" s="145">
        <f t="shared" si="19"/>
        <v>0</v>
      </c>
      <c r="F36" s="139">
        <f t="shared" si="5"/>
        <v>0</v>
      </c>
      <c r="G36" s="164">
        <f t="shared" si="6"/>
        <v>0</v>
      </c>
      <c r="H36" s="142">
        <f t="shared" si="7"/>
        <v>0</v>
      </c>
      <c r="I36" s="154">
        <f t="shared" si="8"/>
        <v>0</v>
      </c>
      <c r="J36" s="139">
        <f t="shared" si="9"/>
        <v>0</v>
      </c>
      <c r="K36" s="154">
        <f t="shared" si="0"/>
        <v>0</v>
      </c>
      <c r="L36" s="138"/>
      <c r="M36" s="139">
        <f t="shared" si="10"/>
        <v>0</v>
      </c>
      <c r="N36" s="140">
        <f t="shared" si="20"/>
        <v>0</v>
      </c>
      <c r="O36" s="145">
        <f t="shared" si="21"/>
        <v>0</v>
      </c>
      <c r="P36" s="139">
        <f t="shared" si="11"/>
        <v>0</v>
      </c>
      <c r="Q36" s="164">
        <f t="shared" si="12"/>
        <v>0</v>
      </c>
      <c r="R36" s="142">
        <f t="shared" si="13"/>
        <v>0</v>
      </c>
      <c r="S36" s="142">
        <f t="shared" si="14"/>
        <v>0</v>
      </c>
      <c r="T36" s="139">
        <f t="shared" si="22"/>
        <v>0</v>
      </c>
      <c r="U36" s="141">
        <f t="shared" si="1"/>
        <v>0</v>
      </c>
      <c r="V36" s="166">
        <f t="shared" si="15"/>
        <v>0</v>
      </c>
      <c r="W36" s="143">
        <f t="shared" si="26"/>
        <v>0</v>
      </c>
      <c r="X36" s="167">
        <f t="shared" si="16"/>
        <v>0</v>
      </c>
      <c r="Y36" s="168">
        <f t="shared" si="16"/>
        <v>0</v>
      </c>
      <c r="Z36" s="143">
        <f t="shared" si="23"/>
        <v>0</v>
      </c>
      <c r="AA36" s="169">
        <f t="shared" si="17"/>
        <v>0</v>
      </c>
      <c r="AB36" s="170">
        <f t="shared" si="27"/>
        <v>0</v>
      </c>
      <c r="AC36" s="171">
        <f t="shared" si="27"/>
        <v>0</v>
      </c>
      <c r="AD36" s="144">
        <f t="shared" si="24"/>
        <v>0</v>
      </c>
      <c r="AE36" s="169">
        <f t="shared" si="3"/>
        <v>0</v>
      </c>
    </row>
    <row r="37" spans="1:31">
      <c r="A37" s="137">
        <f t="shared" si="25"/>
        <v>41453</v>
      </c>
      <c r="B37" s="138"/>
      <c r="C37" s="139">
        <f t="shared" si="4"/>
        <v>0</v>
      </c>
      <c r="D37" s="140">
        <f t="shared" si="18"/>
        <v>0</v>
      </c>
      <c r="E37" s="145">
        <f t="shared" si="19"/>
        <v>0</v>
      </c>
      <c r="F37" s="139">
        <f t="shared" si="5"/>
        <v>0</v>
      </c>
      <c r="G37" s="164">
        <f t="shared" si="6"/>
        <v>0</v>
      </c>
      <c r="H37" s="142">
        <f t="shared" si="7"/>
        <v>0</v>
      </c>
      <c r="I37" s="154">
        <f t="shared" si="8"/>
        <v>0</v>
      </c>
      <c r="J37" s="139">
        <f t="shared" si="9"/>
        <v>0</v>
      </c>
      <c r="K37" s="154">
        <f t="shared" si="0"/>
        <v>0</v>
      </c>
      <c r="L37" s="138"/>
      <c r="M37" s="139">
        <f t="shared" si="10"/>
        <v>0</v>
      </c>
      <c r="N37" s="140">
        <f t="shared" si="20"/>
        <v>0</v>
      </c>
      <c r="O37" s="145">
        <f t="shared" si="21"/>
        <v>0</v>
      </c>
      <c r="P37" s="139">
        <f t="shared" si="11"/>
        <v>0</v>
      </c>
      <c r="Q37" s="164">
        <f t="shared" si="12"/>
        <v>0</v>
      </c>
      <c r="R37" s="142">
        <f t="shared" si="13"/>
        <v>0</v>
      </c>
      <c r="S37" s="142">
        <f t="shared" si="14"/>
        <v>0</v>
      </c>
      <c r="T37" s="139">
        <f t="shared" si="22"/>
        <v>0</v>
      </c>
      <c r="U37" s="141">
        <f t="shared" si="1"/>
        <v>0</v>
      </c>
      <c r="V37" s="166">
        <f t="shared" si="15"/>
        <v>0</v>
      </c>
      <c r="W37" s="143">
        <f t="shared" si="26"/>
        <v>0</v>
      </c>
      <c r="X37" s="167">
        <f t="shared" si="16"/>
        <v>0</v>
      </c>
      <c r="Y37" s="168">
        <f t="shared" si="16"/>
        <v>0</v>
      </c>
      <c r="Z37" s="143">
        <f t="shared" si="23"/>
        <v>0</v>
      </c>
      <c r="AA37" s="169">
        <f t="shared" si="17"/>
        <v>0</v>
      </c>
      <c r="AB37" s="170">
        <f t="shared" si="27"/>
        <v>0</v>
      </c>
      <c r="AC37" s="171">
        <f t="shared" si="27"/>
        <v>0</v>
      </c>
      <c r="AD37" s="144">
        <f t="shared" si="24"/>
        <v>0</v>
      </c>
      <c r="AE37" s="169">
        <f t="shared" si="3"/>
        <v>0</v>
      </c>
    </row>
    <row r="38" spans="1:31">
      <c r="A38" s="137">
        <f t="shared" si="25"/>
        <v>41454</v>
      </c>
      <c r="B38" s="138"/>
      <c r="C38" s="139">
        <f t="shared" si="4"/>
        <v>0</v>
      </c>
      <c r="D38" s="140">
        <f t="shared" si="18"/>
        <v>0</v>
      </c>
      <c r="E38" s="145">
        <f t="shared" si="19"/>
        <v>0</v>
      </c>
      <c r="F38" s="139">
        <f t="shared" si="5"/>
        <v>0</v>
      </c>
      <c r="G38" s="164">
        <f t="shared" si="6"/>
        <v>0</v>
      </c>
      <c r="H38" s="142">
        <f t="shared" si="7"/>
        <v>0</v>
      </c>
      <c r="I38" s="154">
        <f t="shared" si="8"/>
        <v>0</v>
      </c>
      <c r="J38" s="139">
        <f t="shared" si="9"/>
        <v>0</v>
      </c>
      <c r="K38" s="154">
        <f t="shared" si="0"/>
        <v>0</v>
      </c>
      <c r="L38" s="138"/>
      <c r="M38" s="139">
        <f t="shared" si="10"/>
        <v>0</v>
      </c>
      <c r="N38" s="140">
        <f t="shared" si="20"/>
        <v>0</v>
      </c>
      <c r="O38" s="145">
        <f t="shared" si="21"/>
        <v>0</v>
      </c>
      <c r="P38" s="139">
        <f t="shared" si="11"/>
        <v>0</v>
      </c>
      <c r="Q38" s="164">
        <f t="shared" si="12"/>
        <v>0</v>
      </c>
      <c r="R38" s="142">
        <f t="shared" si="13"/>
        <v>0</v>
      </c>
      <c r="S38" s="142">
        <f t="shared" si="14"/>
        <v>0</v>
      </c>
      <c r="T38" s="139">
        <f t="shared" si="22"/>
        <v>0</v>
      </c>
      <c r="U38" s="141">
        <f t="shared" si="1"/>
        <v>0</v>
      </c>
      <c r="V38" s="166">
        <f t="shared" si="15"/>
        <v>0</v>
      </c>
      <c r="W38" s="143">
        <f t="shared" si="26"/>
        <v>0</v>
      </c>
      <c r="X38" s="167">
        <f t="shared" si="16"/>
        <v>0</v>
      </c>
      <c r="Y38" s="168">
        <f t="shared" si="16"/>
        <v>0</v>
      </c>
      <c r="Z38" s="143">
        <f t="shared" si="23"/>
        <v>0</v>
      </c>
      <c r="AA38" s="169">
        <f t="shared" si="17"/>
        <v>0</v>
      </c>
      <c r="AB38" s="170">
        <f t="shared" si="27"/>
        <v>0</v>
      </c>
      <c r="AC38" s="171">
        <f t="shared" si="27"/>
        <v>0</v>
      </c>
      <c r="AD38" s="144">
        <f t="shared" si="24"/>
        <v>0</v>
      </c>
      <c r="AE38" s="169">
        <f t="shared" si="3"/>
        <v>0</v>
      </c>
    </row>
    <row r="39" spans="1:31">
      <c r="A39" s="137">
        <f t="shared" si="25"/>
        <v>41455</v>
      </c>
      <c r="B39" s="138"/>
      <c r="C39" s="139">
        <f t="shared" si="4"/>
        <v>0</v>
      </c>
      <c r="D39" s="140">
        <f t="shared" si="18"/>
        <v>0</v>
      </c>
      <c r="E39" s="145">
        <f t="shared" si="19"/>
        <v>0</v>
      </c>
      <c r="F39" s="139">
        <f t="shared" si="5"/>
        <v>0</v>
      </c>
      <c r="G39" s="164">
        <f t="shared" si="6"/>
        <v>0</v>
      </c>
      <c r="H39" s="142">
        <f t="shared" si="7"/>
        <v>0</v>
      </c>
      <c r="I39" s="154">
        <f t="shared" si="8"/>
        <v>0</v>
      </c>
      <c r="J39" s="139">
        <f t="shared" si="9"/>
        <v>0</v>
      </c>
      <c r="K39" s="154">
        <f t="shared" si="0"/>
        <v>0</v>
      </c>
      <c r="L39" s="138"/>
      <c r="M39" s="139">
        <f t="shared" si="10"/>
        <v>0</v>
      </c>
      <c r="N39" s="140">
        <f t="shared" si="20"/>
        <v>0</v>
      </c>
      <c r="O39" s="145">
        <f t="shared" si="21"/>
        <v>0</v>
      </c>
      <c r="P39" s="139">
        <f t="shared" si="11"/>
        <v>0</v>
      </c>
      <c r="Q39" s="164">
        <f t="shared" si="12"/>
        <v>0</v>
      </c>
      <c r="R39" s="142">
        <f t="shared" si="13"/>
        <v>0</v>
      </c>
      <c r="S39" s="142">
        <f t="shared" si="14"/>
        <v>0</v>
      </c>
      <c r="T39" s="139">
        <f t="shared" si="22"/>
        <v>0</v>
      </c>
      <c r="U39" s="141">
        <f t="shared" si="1"/>
        <v>0</v>
      </c>
      <c r="V39" s="166">
        <f t="shared" si="15"/>
        <v>0</v>
      </c>
      <c r="W39" s="143">
        <f t="shared" si="26"/>
        <v>0</v>
      </c>
      <c r="X39" s="167">
        <f t="shared" si="16"/>
        <v>0</v>
      </c>
      <c r="Y39" s="168">
        <f t="shared" si="16"/>
        <v>0</v>
      </c>
      <c r="Z39" s="143">
        <f t="shared" si="23"/>
        <v>0</v>
      </c>
      <c r="AA39" s="169">
        <f t="shared" si="17"/>
        <v>0</v>
      </c>
      <c r="AB39" s="170">
        <f t="shared" si="27"/>
        <v>0</v>
      </c>
      <c r="AC39" s="171">
        <f t="shared" si="27"/>
        <v>0</v>
      </c>
      <c r="AD39" s="144">
        <f t="shared" si="24"/>
        <v>0</v>
      </c>
      <c r="AE39" s="169">
        <f t="shared" si="3"/>
        <v>0</v>
      </c>
    </row>
    <row r="40" spans="1:31" ht="15.75" thickBot="1">
      <c r="A40" s="137">
        <f t="shared" si="25"/>
        <v>41456</v>
      </c>
      <c r="B40" s="138"/>
      <c r="C40" s="139">
        <f t="shared" si="4"/>
        <v>0</v>
      </c>
      <c r="D40" s="140">
        <f t="shared" si="18"/>
        <v>0</v>
      </c>
      <c r="E40" s="145">
        <f t="shared" si="19"/>
        <v>0</v>
      </c>
      <c r="F40" s="139">
        <f t="shared" si="5"/>
        <v>0</v>
      </c>
      <c r="G40" s="164">
        <f t="shared" si="6"/>
        <v>0</v>
      </c>
      <c r="H40" s="142">
        <f t="shared" si="7"/>
        <v>0</v>
      </c>
      <c r="I40" s="154">
        <f t="shared" si="8"/>
        <v>0</v>
      </c>
      <c r="J40" s="139">
        <f t="shared" si="9"/>
        <v>0</v>
      </c>
      <c r="K40" s="154">
        <f t="shared" si="0"/>
        <v>0</v>
      </c>
      <c r="L40" s="138"/>
      <c r="M40" s="139">
        <f t="shared" si="10"/>
        <v>0</v>
      </c>
      <c r="N40" s="140">
        <f t="shared" si="20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3"/>
        <v>0</v>
      </c>
      <c r="S40" s="142">
        <f t="shared" si="14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6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>
        <f>AB40-AC40</f>
        <v>0</v>
      </c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8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9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30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1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2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3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49" t="s">
        <v>29</v>
      </c>
      <c r="B48" s="250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5"/>
      <c r="R48" s="176"/>
      <c r="S48" s="176"/>
      <c r="T48" s="176"/>
      <c r="U48" s="177"/>
    </row>
    <row r="49" spans="1:21" ht="33.75">
      <c r="A49" s="249"/>
      <c r="B49" s="251"/>
      <c r="C49" s="237"/>
      <c r="D49" s="237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4">IF(F51=0,0,F51/B51)</f>
        <v>0</v>
      </c>
      <c r="H51" s="186">
        <f t="shared" ref="H51:H80" si="35">B10</f>
        <v>0</v>
      </c>
      <c r="I51" s="187">
        <f t="shared" ref="I51:I80" si="36">IF(H51=0,0,H51/E51)</f>
        <v>0</v>
      </c>
      <c r="L51" s="184"/>
      <c r="M51" s="185">
        <f t="shared" ref="M51:M80" si="37">IF(L51=0,0,L51/E51)</f>
        <v>0</v>
      </c>
      <c r="N51" s="186">
        <f t="shared" ref="N51:N80" si="38">L10</f>
        <v>0</v>
      </c>
      <c r="O51" s="187">
        <f t="shared" ref="O51:O80" si="39">IF(N51=0,0,N51/L51)</f>
        <v>0</v>
      </c>
      <c r="Q51" s="188"/>
      <c r="R51" s="188"/>
      <c r="S51" s="189">
        <f>+R51+Q51</f>
        <v>0</v>
      </c>
      <c r="T51" s="190" t="e">
        <f t="shared" ref="T51:T80" si="40">+Q51/S51</f>
        <v>#DIV/0!</v>
      </c>
      <c r="U51" s="191" t="e">
        <f t="shared" ref="U51:U80" si="41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4"/>
        <v>0</v>
      </c>
      <c r="H52" s="186">
        <f t="shared" si="35"/>
        <v>0</v>
      </c>
      <c r="I52" s="187">
        <f t="shared" si="36"/>
        <v>0</v>
      </c>
      <c r="L52" s="184"/>
      <c r="M52" s="185">
        <f t="shared" si="37"/>
        <v>0</v>
      </c>
      <c r="N52" s="186">
        <f t="shared" si="38"/>
        <v>0</v>
      </c>
      <c r="O52" s="187">
        <f t="shared" si="39"/>
        <v>0</v>
      </c>
      <c r="Q52" s="188"/>
      <c r="R52" s="188"/>
      <c r="S52" s="189">
        <f>+R52+Q52</f>
        <v>0</v>
      </c>
      <c r="T52" s="190" t="e">
        <f t="shared" si="40"/>
        <v>#DIV/0!</v>
      </c>
      <c r="U52" s="191" t="e">
        <f t="shared" si="41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4"/>
        <v>0</v>
      </c>
      <c r="H53" s="186">
        <f t="shared" si="35"/>
        <v>0</v>
      </c>
      <c r="I53" s="187">
        <f t="shared" si="36"/>
        <v>0</v>
      </c>
      <c r="L53" s="184"/>
      <c r="M53" s="185">
        <f t="shared" si="37"/>
        <v>0</v>
      </c>
      <c r="N53" s="186">
        <f t="shared" si="38"/>
        <v>0</v>
      </c>
      <c r="O53" s="187">
        <f t="shared" si="39"/>
        <v>0</v>
      </c>
      <c r="Q53" s="188"/>
      <c r="R53" s="188"/>
      <c r="S53" s="189">
        <f t="shared" ref="S53:S80" si="42">+R53+Q53</f>
        <v>0</v>
      </c>
      <c r="T53" s="190" t="e">
        <f t="shared" si="40"/>
        <v>#DIV/0!</v>
      </c>
      <c r="U53" s="191" t="e">
        <f t="shared" si="41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4"/>
        <v>0</v>
      </c>
      <c r="H54" s="186">
        <f t="shared" si="35"/>
        <v>0</v>
      </c>
      <c r="I54" s="187">
        <f t="shared" si="36"/>
        <v>0</v>
      </c>
      <c r="L54" s="184"/>
      <c r="M54" s="185">
        <f t="shared" si="37"/>
        <v>0</v>
      </c>
      <c r="N54" s="186">
        <f t="shared" si="38"/>
        <v>0</v>
      </c>
      <c r="O54" s="187">
        <f t="shared" si="39"/>
        <v>0</v>
      </c>
      <c r="Q54" s="188"/>
      <c r="R54" s="188"/>
      <c r="S54" s="189">
        <f t="shared" si="42"/>
        <v>0</v>
      </c>
      <c r="T54" s="190" t="e">
        <f t="shared" si="40"/>
        <v>#DIV/0!</v>
      </c>
      <c r="U54" s="191" t="e">
        <f t="shared" si="41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4"/>
        <v>0</v>
      </c>
      <c r="H55" s="186">
        <f t="shared" si="35"/>
        <v>0</v>
      </c>
      <c r="I55" s="187">
        <f t="shared" si="36"/>
        <v>0</v>
      </c>
      <c r="L55" s="184"/>
      <c r="M55" s="185">
        <f t="shared" si="37"/>
        <v>0</v>
      </c>
      <c r="N55" s="186">
        <f t="shared" si="38"/>
        <v>0</v>
      </c>
      <c r="O55" s="187">
        <f t="shared" si="39"/>
        <v>0</v>
      </c>
      <c r="Q55" s="188"/>
      <c r="R55" s="188"/>
      <c r="S55" s="189">
        <f t="shared" si="42"/>
        <v>0</v>
      </c>
      <c r="T55" s="190" t="e">
        <f t="shared" si="40"/>
        <v>#DIV/0!</v>
      </c>
      <c r="U55" s="191" t="e">
        <f t="shared" si="41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4"/>
        <v>0</v>
      </c>
      <c r="H56" s="186">
        <f t="shared" si="35"/>
        <v>0</v>
      </c>
      <c r="I56" s="187">
        <f t="shared" si="36"/>
        <v>0</v>
      </c>
      <c r="L56" s="184"/>
      <c r="M56" s="185">
        <f t="shared" si="37"/>
        <v>0</v>
      </c>
      <c r="N56" s="186">
        <f t="shared" si="38"/>
        <v>0</v>
      </c>
      <c r="O56" s="187">
        <f t="shared" si="39"/>
        <v>0</v>
      </c>
      <c r="Q56" s="188"/>
      <c r="R56" s="188"/>
      <c r="S56" s="189">
        <f t="shared" si="42"/>
        <v>0</v>
      </c>
      <c r="T56" s="190" t="e">
        <f t="shared" si="40"/>
        <v>#DIV/0!</v>
      </c>
      <c r="U56" s="191" t="e">
        <f t="shared" si="41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4"/>
        <v>0</v>
      </c>
      <c r="H57" s="186">
        <f t="shared" si="35"/>
        <v>0</v>
      </c>
      <c r="I57" s="187">
        <f t="shared" si="36"/>
        <v>0</v>
      </c>
      <c r="L57" s="184"/>
      <c r="M57" s="185">
        <f t="shared" si="37"/>
        <v>0</v>
      </c>
      <c r="N57" s="186">
        <f t="shared" si="38"/>
        <v>0</v>
      </c>
      <c r="O57" s="187">
        <f t="shared" si="39"/>
        <v>0</v>
      </c>
      <c r="Q57" s="188"/>
      <c r="R57" s="188"/>
      <c r="S57" s="189">
        <f t="shared" si="42"/>
        <v>0</v>
      </c>
      <c r="T57" s="190" t="e">
        <f t="shared" si="40"/>
        <v>#DIV/0!</v>
      </c>
      <c r="U57" s="191" t="e">
        <f t="shared" si="41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4"/>
        <v>0</v>
      </c>
      <c r="H58" s="186">
        <f t="shared" si="35"/>
        <v>0</v>
      </c>
      <c r="I58" s="187">
        <f t="shared" si="36"/>
        <v>0</v>
      </c>
      <c r="L58" s="184"/>
      <c r="M58" s="185">
        <f t="shared" si="37"/>
        <v>0</v>
      </c>
      <c r="N58" s="186">
        <f t="shared" si="38"/>
        <v>0</v>
      </c>
      <c r="O58" s="187">
        <f t="shared" si="39"/>
        <v>0</v>
      </c>
      <c r="Q58" s="188"/>
      <c r="R58" s="188"/>
      <c r="S58" s="189">
        <f t="shared" si="42"/>
        <v>0</v>
      </c>
      <c r="T58" s="190" t="e">
        <f t="shared" si="40"/>
        <v>#DIV/0!</v>
      </c>
      <c r="U58" s="191" t="e">
        <f t="shared" si="41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4"/>
        <v>0</v>
      </c>
      <c r="H59" s="186">
        <f t="shared" si="35"/>
        <v>0</v>
      </c>
      <c r="I59" s="187">
        <f t="shared" si="36"/>
        <v>0</v>
      </c>
      <c r="L59" s="184"/>
      <c r="M59" s="185">
        <f t="shared" si="37"/>
        <v>0</v>
      </c>
      <c r="N59" s="186">
        <f t="shared" si="38"/>
        <v>0</v>
      </c>
      <c r="O59" s="187">
        <f t="shared" si="39"/>
        <v>0</v>
      </c>
      <c r="Q59" s="188"/>
      <c r="R59" s="188"/>
      <c r="S59" s="189">
        <f t="shared" si="42"/>
        <v>0</v>
      </c>
      <c r="T59" s="190" t="e">
        <f t="shared" si="40"/>
        <v>#DIV/0!</v>
      </c>
      <c r="U59" s="191" t="e">
        <f t="shared" si="41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4"/>
        <v>0</v>
      </c>
      <c r="H60" s="186">
        <f t="shared" si="35"/>
        <v>0</v>
      </c>
      <c r="I60" s="187">
        <f t="shared" si="36"/>
        <v>0</v>
      </c>
      <c r="L60" s="184"/>
      <c r="M60" s="185">
        <f t="shared" si="37"/>
        <v>0</v>
      </c>
      <c r="N60" s="186">
        <f t="shared" si="38"/>
        <v>0</v>
      </c>
      <c r="O60" s="187">
        <f t="shared" si="39"/>
        <v>0</v>
      </c>
      <c r="Q60" s="188"/>
      <c r="R60" s="188"/>
      <c r="S60" s="189">
        <f t="shared" si="42"/>
        <v>0</v>
      </c>
      <c r="T60" s="190" t="e">
        <f t="shared" si="40"/>
        <v>#DIV/0!</v>
      </c>
      <c r="U60" s="191" t="e">
        <f t="shared" si="41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4"/>
        <v>0</v>
      </c>
      <c r="H61" s="186">
        <f t="shared" si="35"/>
        <v>0</v>
      </c>
      <c r="I61" s="187">
        <f t="shared" si="36"/>
        <v>0</v>
      </c>
      <c r="L61" s="184"/>
      <c r="M61" s="185">
        <f t="shared" si="37"/>
        <v>0</v>
      </c>
      <c r="N61" s="186">
        <f t="shared" si="38"/>
        <v>0</v>
      </c>
      <c r="O61" s="187">
        <f t="shared" si="39"/>
        <v>0</v>
      </c>
      <c r="Q61" s="188"/>
      <c r="R61" s="188"/>
      <c r="S61" s="189">
        <f t="shared" si="42"/>
        <v>0</v>
      </c>
      <c r="T61" s="190" t="e">
        <f t="shared" si="40"/>
        <v>#DIV/0!</v>
      </c>
      <c r="U61" s="191" t="e">
        <f t="shared" si="41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4"/>
        <v>0</v>
      </c>
      <c r="H62" s="186">
        <f t="shared" si="35"/>
        <v>0</v>
      </c>
      <c r="I62" s="187">
        <f t="shared" si="36"/>
        <v>0</v>
      </c>
      <c r="L62" s="184"/>
      <c r="M62" s="185">
        <f t="shared" si="37"/>
        <v>0</v>
      </c>
      <c r="N62" s="186">
        <f t="shared" si="38"/>
        <v>0</v>
      </c>
      <c r="O62" s="187">
        <f t="shared" si="39"/>
        <v>0</v>
      </c>
      <c r="Q62" s="188"/>
      <c r="R62" s="188"/>
      <c r="S62" s="189">
        <f t="shared" si="42"/>
        <v>0</v>
      </c>
      <c r="T62" s="190" t="e">
        <f t="shared" si="40"/>
        <v>#DIV/0!</v>
      </c>
      <c r="U62" s="191" t="e">
        <f t="shared" si="41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4"/>
        <v>0</v>
      </c>
      <c r="H63" s="186">
        <f t="shared" si="35"/>
        <v>0</v>
      </c>
      <c r="I63" s="187">
        <f t="shared" si="36"/>
        <v>0</v>
      </c>
      <c r="L63" s="184"/>
      <c r="M63" s="185">
        <f t="shared" si="37"/>
        <v>0</v>
      </c>
      <c r="N63" s="186">
        <f t="shared" si="38"/>
        <v>0</v>
      </c>
      <c r="O63" s="187">
        <f t="shared" si="39"/>
        <v>0</v>
      </c>
      <c r="Q63" s="188"/>
      <c r="R63" s="188"/>
      <c r="S63" s="189">
        <f t="shared" si="42"/>
        <v>0</v>
      </c>
      <c r="T63" s="190" t="e">
        <f t="shared" si="40"/>
        <v>#DIV/0!</v>
      </c>
      <c r="U63" s="191" t="e">
        <f t="shared" si="41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4"/>
        <v>0</v>
      </c>
      <c r="H64" s="186">
        <f t="shared" si="35"/>
        <v>0</v>
      </c>
      <c r="I64" s="187">
        <f t="shared" si="36"/>
        <v>0</v>
      </c>
      <c r="L64" s="184"/>
      <c r="M64" s="185">
        <f t="shared" si="37"/>
        <v>0</v>
      </c>
      <c r="N64" s="186">
        <f t="shared" si="38"/>
        <v>0</v>
      </c>
      <c r="O64" s="187">
        <f t="shared" si="39"/>
        <v>0</v>
      </c>
      <c r="Q64" s="188"/>
      <c r="R64" s="188"/>
      <c r="S64" s="189">
        <f t="shared" si="42"/>
        <v>0</v>
      </c>
      <c r="T64" s="190" t="e">
        <f t="shared" si="40"/>
        <v>#DIV/0!</v>
      </c>
      <c r="U64" s="191" t="e">
        <f t="shared" si="41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4"/>
        <v>0</v>
      </c>
      <c r="H65" s="186">
        <f t="shared" si="35"/>
        <v>0</v>
      </c>
      <c r="I65" s="187">
        <f t="shared" si="36"/>
        <v>0</v>
      </c>
      <c r="L65" s="184"/>
      <c r="M65" s="185">
        <f t="shared" si="37"/>
        <v>0</v>
      </c>
      <c r="N65" s="186">
        <f t="shared" si="38"/>
        <v>0</v>
      </c>
      <c r="O65" s="187">
        <f t="shared" si="39"/>
        <v>0</v>
      </c>
      <c r="Q65" s="188"/>
      <c r="R65" s="188"/>
      <c r="S65" s="189">
        <f t="shared" si="42"/>
        <v>0</v>
      </c>
      <c r="T65" s="190" t="e">
        <f t="shared" si="40"/>
        <v>#DIV/0!</v>
      </c>
      <c r="U65" s="191" t="e">
        <f t="shared" si="41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4"/>
        <v>0</v>
      </c>
      <c r="H66" s="186">
        <f t="shared" si="35"/>
        <v>0</v>
      </c>
      <c r="I66" s="187">
        <f t="shared" si="36"/>
        <v>0</v>
      </c>
      <c r="L66" s="184"/>
      <c r="M66" s="185">
        <f t="shared" si="37"/>
        <v>0</v>
      </c>
      <c r="N66" s="186">
        <f t="shared" si="38"/>
        <v>0</v>
      </c>
      <c r="O66" s="187">
        <f t="shared" si="39"/>
        <v>0</v>
      </c>
      <c r="Q66" s="188"/>
      <c r="R66" s="188"/>
      <c r="S66" s="189">
        <f t="shared" si="42"/>
        <v>0</v>
      </c>
      <c r="T66" s="190" t="e">
        <f t="shared" si="40"/>
        <v>#DIV/0!</v>
      </c>
      <c r="U66" s="191" t="e">
        <f t="shared" si="41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4"/>
        <v>0</v>
      </c>
      <c r="H67" s="186">
        <f t="shared" si="35"/>
        <v>0</v>
      </c>
      <c r="I67" s="187">
        <f t="shared" si="36"/>
        <v>0</v>
      </c>
      <c r="L67" s="184"/>
      <c r="M67" s="185">
        <f t="shared" si="37"/>
        <v>0</v>
      </c>
      <c r="N67" s="186">
        <f t="shared" si="38"/>
        <v>0</v>
      </c>
      <c r="O67" s="187">
        <f t="shared" si="39"/>
        <v>0</v>
      </c>
      <c r="Q67" s="188"/>
      <c r="R67" s="188"/>
      <c r="S67" s="189">
        <f t="shared" si="42"/>
        <v>0</v>
      </c>
      <c r="T67" s="190" t="e">
        <f t="shared" si="40"/>
        <v>#DIV/0!</v>
      </c>
      <c r="U67" s="191" t="e">
        <f t="shared" si="41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4"/>
        <v>0</v>
      </c>
      <c r="H68" s="186">
        <f t="shared" si="35"/>
        <v>0</v>
      </c>
      <c r="I68" s="187">
        <f t="shared" si="36"/>
        <v>0</v>
      </c>
      <c r="L68" s="184"/>
      <c r="M68" s="185">
        <f t="shared" si="37"/>
        <v>0</v>
      </c>
      <c r="N68" s="186">
        <f t="shared" si="38"/>
        <v>0</v>
      </c>
      <c r="O68" s="187">
        <f t="shared" si="39"/>
        <v>0</v>
      </c>
      <c r="Q68" s="188"/>
      <c r="R68" s="188"/>
      <c r="S68" s="189">
        <f t="shared" si="42"/>
        <v>0</v>
      </c>
      <c r="T68" s="190" t="e">
        <f t="shared" si="40"/>
        <v>#DIV/0!</v>
      </c>
      <c r="U68" s="191" t="e">
        <f t="shared" si="41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4"/>
        <v>0</v>
      </c>
      <c r="H69" s="186">
        <f t="shared" si="35"/>
        <v>0</v>
      </c>
      <c r="I69" s="187">
        <f t="shared" si="36"/>
        <v>0</v>
      </c>
      <c r="L69" s="184"/>
      <c r="M69" s="185">
        <f t="shared" si="37"/>
        <v>0</v>
      </c>
      <c r="N69" s="186">
        <f t="shared" si="38"/>
        <v>0</v>
      </c>
      <c r="O69" s="187">
        <f t="shared" si="39"/>
        <v>0</v>
      </c>
      <c r="Q69" s="188"/>
      <c r="R69" s="188"/>
      <c r="S69" s="189">
        <f t="shared" si="42"/>
        <v>0</v>
      </c>
      <c r="T69" s="190" t="e">
        <f t="shared" si="40"/>
        <v>#DIV/0!</v>
      </c>
      <c r="U69" s="191" t="e">
        <f t="shared" si="41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4"/>
        <v>0</v>
      </c>
      <c r="H70" s="186">
        <f t="shared" si="35"/>
        <v>0</v>
      </c>
      <c r="I70" s="187">
        <f t="shared" si="36"/>
        <v>0</v>
      </c>
      <c r="L70" s="184"/>
      <c r="M70" s="185">
        <f t="shared" si="37"/>
        <v>0</v>
      </c>
      <c r="N70" s="186">
        <f t="shared" si="38"/>
        <v>0</v>
      </c>
      <c r="O70" s="187">
        <f t="shared" si="39"/>
        <v>0</v>
      </c>
      <c r="Q70" s="188"/>
      <c r="R70" s="188"/>
      <c r="S70" s="189">
        <f t="shared" si="42"/>
        <v>0</v>
      </c>
      <c r="T70" s="190" t="e">
        <f t="shared" si="40"/>
        <v>#DIV/0!</v>
      </c>
      <c r="U70" s="191" t="e">
        <f t="shared" si="41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4"/>
        <v>0</v>
      </c>
      <c r="H71" s="186">
        <f t="shared" si="35"/>
        <v>0</v>
      </c>
      <c r="I71" s="187">
        <f t="shared" si="36"/>
        <v>0</v>
      </c>
      <c r="L71" s="184"/>
      <c r="M71" s="185">
        <f t="shared" si="37"/>
        <v>0</v>
      </c>
      <c r="N71" s="186">
        <f t="shared" si="38"/>
        <v>0</v>
      </c>
      <c r="O71" s="187">
        <f t="shared" si="39"/>
        <v>0</v>
      </c>
      <c r="Q71" s="188"/>
      <c r="R71" s="188"/>
      <c r="S71" s="189">
        <f t="shared" si="42"/>
        <v>0</v>
      </c>
      <c r="T71" s="190" t="e">
        <f t="shared" si="40"/>
        <v>#DIV/0!</v>
      </c>
      <c r="U71" s="191" t="e">
        <f t="shared" si="41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4"/>
        <v>0</v>
      </c>
      <c r="H72" s="186">
        <f t="shared" si="35"/>
        <v>0</v>
      </c>
      <c r="I72" s="187">
        <f t="shared" si="36"/>
        <v>0</v>
      </c>
      <c r="L72" s="184"/>
      <c r="M72" s="185">
        <f t="shared" si="37"/>
        <v>0</v>
      </c>
      <c r="N72" s="186">
        <f t="shared" si="38"/>
        <v>0</v>
      </c>
      <c r="O72" s="187">
        <f t="shared" si="39"/>
        <v>0</v>
      </c>
      <c r="Q72" s="188"/>
      <c r="R72" s="188"/>
      <c r="S72" s="189">
        <f t="shared" si="42"/>
        <v>0</v>
      </c>
      <c r="T72" s="190" t="e">
        <f t="shared" si="40"/>
        <v>#DIV/0!</v>
      </c>
      <c r="U72" s="191" t="e">
        <f t="shared" si="41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4"/>
        <v>0</v>
      </c>
      <c r="H73" s="186">
        <f t="shared" si="35"/>
        <v>0</v>
      </c>
      <c r="I73" s="187">
        <f t="shared" si="36"/>
        <v>0</v>
      </c>
      <c r="L73" s="184"/>
      <c r="M73" s="185">
        <f t="shared" si="37"/>
        <v>0</v>
      </c>
      <c r="N73" s="186">
        <f t="shared" si="38"/>
        <v>0</v>
      </c>
      <c r="O73" s="187">
        <f t="shared" si="39"/>
        <v>0</v>
      </c>
      <c r="Q73" s="188"/>
      <c r="R73" s="188"/>
      <c r="S73" s="189">
        <f t="shared" si="42"/>
        <v>0</v>
      </c>
      <c r="T73" s="190" t="e">
        <f t="shared" si="40"/>
        <v>#DIV/0!</v>
      </c>
      <c r="U73" s="191" t="e">
        <f t="shared" si="41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4"/>
        <v>0</v>
      </c>
      <c r="H74" s="186">
        <f t="shared" si="35"/>
        <v>0</v>
      </c>
      <c r="I74" s="187">
        <f t="shared" si="36"/>
        <v>0</v>
      </c>
      <c r="L74" s="184"/>
      <c r="M74" s="185">
        <f t="shared" si="37"/>
        <v>0</v>
      </c>
      <c r="N74" s="186">
        <f t="shared" si="38"/>
        <v>0</v>
      </c>
      <c r="O74" s="187">
        <f t="shared" si="39"/>
        <v>0</v>
      </c>
      <c r="Q74" s="188"/>
      <c r="R74" s="188"/>
      <c r="S74" s="189">
        <f t="shared" si="42"/>
        <v>0</v>
      </c>
      <c r="T74" s="190" t="e">
        <f t="shared" si="40"/>
        <v>#DIV/0!</v>
      </c>
      <c r="U74" s="191" t="e">
        <f t="shared" si="41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4"/>
        <v>0</v>
      </c>
      <c r="H75" s="186">
        <f t="shared" si="35"/>
        <v>0</v>
      </c>
      <c r="I75" s="187">
        <f t="shared" si="36"/>
        <v>0</v>
      </c>
      <c r="L75" s="184"/>
      <c r="M75" s="185">
        <f t="shared" si="37"/>
        <v>0</v>
      </c>
      <c r="N75" s="186">
        <f t="shared" si="38"/>
        <v>0</v>
      </c>
      <c r="O75" s="187">
        <f t="shared" si="39"/>
        <v>0</v>
      </c>
      <c r="Q75" s="188"/>
      <c r="R75" s="188"/>
      <c r="S75" s="189">
        <f t="shared" si="42"/>
        <v>0</v>
      </c>
      <c r="T75" s="190" t="e">
        <f t="shared" si="40"/>
        <v>#DIV/0!</v>
      </c>
      <c r="U75" s="191" t="e">
        <f t="shared" si="41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4"/>
        <v>0</v>
      </c>
      <c r="H76" s="186">
        <f t="shared" si="35"/>
        <v>0</v>
      </c>
      <c r="I76" s="187">
        <f t="shared" si="36"/>
        <v>0</v>
      </c>
      <c r="L76" s="184"/>
      <c r="M76" s="185">
        <f t="shared" si="37"/>
        <v>0</v>
      </c>
      <c r="N76" s="186">
        <f t="shared" si="38"/>
        <v>0</v>
      </c>
      <c r="O76" s="187">
        <f t="shared" si="39"/>
        <v>0</v>
      </c>
      <c r="Q76" s="188"/>
      <c r="R76" s="188"/>
      <c r="S76" s="189">
        <f t="shared" si="42"/>
        <v>0</v>
      </c>
      <c r="T76" s="190" t="e">
        <f t="shared" si="40"/>
        <v>#DIV/0!</v>
      </c>
      <c r="U76" s="191" t="e">
        <f t="shared" si="41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4"/>
        <v>0</v>
      </c>
      <c r="H77" s="186">
        <f t="shared" si="35"/>
        <v>0</v>
      </c>
      <c r="I77" s="187">
        <f t="shared" si="36"/>
        <v>0</v>
      </c>
      <c r="L77" s="184"/>
      <c r="M77" s="185">
        <f t="shared" si="37"/>
        <v>0</v>
      </c>
      <c r="N77" s="186">
        <f t="shared" si="38"/>
        <v>0</v>
      </c>
      <c r="O77" s="187">
        <f t="shared" si="39"/>
        <v>0</v>
      </c>
      <c r="Q77" s="188"/>
      <c r="R77" s="188"/>
      <c r="S77" s="189">
        <f t="shared" si="42"/>
        <v>0</v>
      </c>
      <c r="T77" s="190" t="e">
        <f t="shared" si="40"/>
        <v>#DIV/0!</v>
      </c>
      <c r="U77" s="191" t="e">
        <f t="shared" si="41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4"/>
        <v>0</v>
      </c>
      <c r="H78" s="186">
        <f t="shared" si="35"/>
        <v>0</v>
      </c>
      <c r="I78" s="187">
        <f t="shared" si="36"/>
        <v>0</v>
      </c>
      <c r="L78" s="184"/>
      <c r="M78" s="185">
        <f t="shared" si="37"/>
        <v>0</v>
      </c>
      <c r="N78" s="186">
        <f t="shared" si="38"/>
        <v>0</v>
      </c>
      <c r="O78" s="187">
        <f t="shared" si="39"/>
        <v>0</v>
      </c>
      <c r="Q78" s="188"/>
      <c r="R78" s="188"/>
      <c r="S78" s="189">
        <f t="shared" si="42"/>
        <v>0</v>
      </c>
      <c r="T78" s="190" t="e">
        <f t="shared" si="40"/>
        <v>#DIV/0!</v>
      </c>
      <c r="U78" s="191" t="e">
        <f t="shared" si="41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4"/>
        <v>0</v>
      </c>
      <c r="H79" s="186">
        <f t="shared" si="35"/>
        <v>0</v>
      </c>
      <c r="I79" s="187">
        <f t="shared" si="36"/>
        <v>0</v>
      </c>
      <c r="L79" s="184"/>
      <c r="M79" s="185">
        <f t="shared" si="37"/>
        <v>0</v>
      </c>
      <c r="N79" s="186">
        <f t="shared" si="38"/>
        <v>0</v>
      </c>
      <c r="O79" s="187">
        <f t="shared" si="39"/>
        <v>0</v>
      </c>
      <c r="Q79" s="188"/>
      <c r="R79" s="188"/>
      <c r="S79" s="189">
        <f t="shared" si="42"/>
        <v>0</v>
      </c>
      <c r="T79" s="190" t="e">
        <f t="shared" si="40"/>
        <v>#DIV/0!</v>
      </c>
      <c r="U79" s="191" t="e">
        <f t="shared" si="41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4"/>
        <v>0</v>
      </c>
      <c r="H80" s="186">
        <f t="shared" si="35"/>
        <v>0</v>
      </c>
      <c r="I80" s="187">
        <f t="shared" si="36"/>
        <v>0</v>
      </c>
      <c r="L80" s="184"/>
      <c r="M80" s="185">
        <f t="shared" si="37"/>
        <v>0</v>
      </c>
      <c r="N80" s="186">
        <f t="shared" si="38"/>
        <v>0</v>
      </c>
      <c r="O80" s="187">
        <f t="shared" si="39"/>
        <v>0</v>
      </c>
      <c r="Q80" s="188"/>
      <c r="R80" s="188"/>
      <c r="S80" s="189">
        <f t="shared" si="42"/>
        <v>0</v>
      </c>
      <c r="T80" s="190" t="e">
        <f t="shared" si="40"/>
        <v>#DIV/0!</v>
      </c>
      <c r="U80" s="191" t="e">
        <f t="shared" si="41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6">
        <f t="shared" ref="D82" si="43">D81</f>
        <v>0</v>
      </c>
      <c r="E82" s="118">
        <f>SUM(E51:E81)</f>
        <v>0</v>
      </c>
      <c r="F82" s="118">
        <f>SUM(F51:F81)</f>
        <v>0</v>
      </c>
      <c r="G82" s="119">
        <f t="shared" ref="G82" si="44">IF(F82=0,0,F82/B82)</f>
        <v>0</v>
      </c>
      <c r="H82" s="116">
        <f>SUM(H51:H81)</f>
        <v>0</v>
      </c>
      <c r="I82" s="120">
        <f t="shared" ref="I82" si="45">IF(H82=0,0,H82/E82)</f>
        <v>0</v>
      </c>
      <c r="L82" s="118">
        <f>SUM(L51:L81)</f>
        <v>0</v>
      </c>
      <c r="M82" s="119">
        <f t="shared" ref="M82" si="46">IF(L82=0,0,L82/E82)</f>
        <v>0</v>
      </c>
      <c r="N82" s="116">
        <f>SUM(N51:N81)</f>
        <v>0</v>
      </c>
      <c r="O82" s="120">
        <f t="shared" ref="O82" si="47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8">+Q82/S82</f>
        <v>#DIV/0!</v>
      </c>
      <c r="U82" s="195" t="e">
        <f t="shared" ref="U82" si="49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2"/>
  <sheetViews>
    <sheetView tabSelected="1" workbookViewId="0">
      <selection activeCell="I9" sqref="I9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20" t="s">
        <v>29</v>
      </c>
      <c r="B5" s="252" t="s">
        <v>31</v>
      </c>
      <c r="C5" s="223"/>
      <c r="D5" s="223"/>
      <c r="E5" s="223"/>
      <c r="F5" s="223"/>
      <c r="G5" s="223"/>
      <c r="H5" s="223"/>
      <c r="I5" s="223"/>
      <c r="J5" s="223"/>
      <c r="K5" s="253"/>
      <c r="L5" s="254" t="s">
        <v>32</v>
      </c>
      <c r="M5" s="224"/>
      <c r="N5" s="224"/>
      <c r="O5" s="224"/>
      <c r="P5" s="224"/>
      <c r="Q5" s="224"/>
      <c r="R5" s="224"/>
      <c r="S5" s="224"/>
      <c r="T5" s="224"/>
      <c r="U5" s="225"/>
      <c r="V5" s="255" t="s">
        <v>72</v>
      </c>
      <c r="W5" s="226"/>
      <c r="X5" s="226"/>
      <c r="Y5" s="226"/>
      <c r="Z5" s="226"/>
      <c r="AA5" s="226"/>
      <c r="AB5" s="226"/>
      <c r="AC5" s="226"/>
      <c r="AD5" s="226"/>
      <c r="AE5" s="227"/>
    </row>
    <row r="6" spans="1:31">
      <c r="A6" s="221"/>
      <c r="B6" s="256" t="s">
        <v>33</v>
      </c>
      <c r="C6" s="257"/>
      <c r="D6" s="228" t="s">
        <v>34</v>
      </c>
      <c r="E6" s="229"/>
      <c r="F6" s="229"/>
      <c r="G6" s="258"/>
      <c r="H6" s="259" t="s">
        <v>35</v>
      </c>
      <c r="I6" s="230"/>
      <c r="J6" s="230"/>
      <c r="K6" s="260"/>
      <c r="L6" s="261" t="s">
        <v>33</v>
      </c>
      <c r="M6" s="262"/>
      <c r="N6" s="232" t="s">
        <v>34</v>
      </c>
      <c r="O6" s="231"/>
      <c r="P6" s="231"/>
      <c r="Q6" s="263"/>
      <c r="R6" s="232" t="s">
        <v>36</v>
      </c>
      <c r="S6" s="231"/>
      <c r="T6" s="231"/>
      <c r="U6" s="263"/>
      <c r="V6" s="244" t="s">
        <v>33</v>
      </c>
      <c r="W6" s="245"/>
      <c r="X6" s="246" t="s">
        <v>34</v>
      </c>
      <c r="Y6" s="247"/>
      <c r="Z6" s="247"/>
      <c r="AA6" s="248"/>
      <c r="AB6" s="246" t="s">
        <v>36</v>
      </c>
      <c r="AC6" s="247"/>
      <c r="AD6" s="247"/>
      <c r="AE6" s="248"/>
    </row>
    <row r="7" spans="1:31" ht="34.5">
      <c r="A7" s="221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22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>
        <f>Data!F10</f>
        <v>0</v>
      </c>
      <c r="I9" s="153">
        <f>Data!I10</f>
        <v>0</v>
      </c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49" t="s">
        <v>29</v>
      </c>
      <c r="B48" s="250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5"/>
      <c r="R48" s="176"/>
      <c r="S48" s="176"/>
      <c r="T48" s="176"/>
      <c r="U48" s="177"/>
    </row>
    <row r="49" spans="1:21" ht="33.75">
      <c r="A49" s="249"/>
      <c r="B49" s="251"/>
      <c r="C49" s="237"/>
      <c r="D49" s="237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6">
        <f t="shared" ref="D82" si="42">D81</f>
        <v>0</v>
      </c>
      <c r="E82" s="118">
        <f>SUM(E51:E81)</f>
        <v>0</v>
      </c>
      <c r="F82" s="118">
        <f>SUM(F51:F81)</f>
        <v>0</v>
      </c>
      <c r="G82" s="119">
        <f t="shared" ref="G82" si="43">IF(F82=0,0,F82/B82)</f>
        <v>0</v>
      </c>
      <c r="H82" s="116">
        <f>SUM(H51:H81)</f>
        <v>0</v>
      </c>
      <c r="I82" s="120">
        <f t="shared" ref="I82" si="44">IF(H82=0,0,H82/E82)</f>
        <v>0</v>
      </c>
      <c r="L82" s="118">
        <f>SUM(L51:L81)</f>
        <v>0</v>
      </c>
      <c r="M82" s="119">
        <f t="shared" ref="M82" si="45">IF(L82=0,0,L82/E82)</f>
        <v>0</v>
      </c>
      <c r="N82" s="116">
        <f>SUM(N51:N81)</f>
        <v>0</v>
      </c>
      <c r="O82" s="120">
        <f t="shared" ref="O82" si="46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7">+Q82/S82</f>
        <v>#DIV/0!</v>
      </c>
      <c r="U82" s="195" t="e">
        <f t="shared" ref="U82" si="48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E82"/>
  <sheetViews>
    <sheetView workbookViewId="0">
      <selection activeCell="S9" sqref="S9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20" t="s">
        <v>29</v>
      </c>
      <c r="B5" s="252" t="s">
        <v>31</v>
      </c>
      <c r="C5" s="223"/>
      <c r="D5" s="223"/>
      <c r="E5" s="223"/>
      <c r="F5" s="223"/>
      <c r="G5" s="223"/>
      <c r="H5" s="223"/>
      <c r="I5" s="223"/>
      <c r="J5" s="223"/>
      <c r="K5" s="253"/>
      <c r="L5" s="254" t="s">
        <v>32</v>
      </c>
      <c r="M5" s="224"/>
      <c r="N5" s="224"/>
      <c r="O5" s="224"/>
      <c r="P5" s="224"/>
      <c r="Q5" s="224"/>
      <c r="R5" s="224"/>
      <c r="S5" s="224"/>
      <c r="T5" s="224"/>
      <c r="U5" s="225"/>
      <c r="V5" s="255" t="s">
        <v>72</v>
      </c>
      <c r="W5" s="226"/>
      <c r="X5" s="226"/>
      <c r="Y5" s="226"/>
      <c r="Z5" s="226"/>
      <c r="AA5" s="226"/>
      <c r="AB5" s="226"/>
      <c r="AC5" s="226"/>
      <c r="AD5" s="226"/>
      <c r="AE5" s="227"/>
    </row>
    <row r="6" spans="1:31">
      <c r="A6" s="221"/>
      <c r="B6" s="256" t="s">
        <v>33</v>
      </c>
      <c r="C6" s="257"/>
      <c r="D6" s="228" t="s">
        <v>34</v>
      </c>
      <c r="E6" s="229"/>
      <c r="F6" s="229"/>
      <c r="G6" s="258"/>
      <c r="H6" s="259" t="s">
        <v>35</v>
      </c>
      <c r="I6" s="230"/>
      <c r="J6" s="230"/>
      <c r="K6" s="260"/>
      <c r="L6" s="261" t="s">
        <v>33</v>
      </c>
      <c r="M6" s="262"/>
      <c r="N6" s="232" t="s">
        <v>34</v>
      </c>
      <c r="O6" s="231"/>
      <c r="P6" s="231"/>
      <c r="Q6" s="263"/>
      <c r="R6" s="232" t="s">
        <v>36</v>
      </c>
      <c r="S6" s="231"/>
      <c r="T6" s="231"/>
      <c r="U6" s="263"/>
      <c r="V6" s="244" t="s">
        <v>33</v>
      </c>
      <c r="W6" s="245"/>
      <c r="X6" s="246" t="s">
        <v>34</v>
      </c>
      <c r="Y6" s="247"/>
      <c r="Z6" s="247"/>
      <c r="AA6" s="248"/>
      <c r="AB6" s="246" t="s">
        <v>36</v>
      </c>
      <c r="AC6" s="247"/>
      <c r="AD6" s="247"/>
      <c r="AE6" s="248"/>
    </row>
    <row r="7" spans="1:31" ht="34.5">
      <c r="A7" s="221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22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49" t="s">
        <v>29</v>
      </c>
      <c r="B48" s="250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5"/>
      <c r="R48" s="176"/>
      <c r="S48" s="176"/>
      <c r="T48" s="176"/>
      <c r="U48" s="177"/>
    </row>
    <row r="49" spans="1:21" ht="33.75">
      <c r="A49" s="249"/>
      <c r="B49" s="251"/>
      <c r="C49" s="237"/>
      <c r="D49" s="237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6">
        <f t="shared" ref="D82" si="42">D81</f>
        <v>0</v>
      </c>
      <c r="E82" s="118">
        <f>SUM(E51:E81)</f>
        <v>0</v>
      </c>
      <c r="F82" s="118">
        <f>SUM(F51:F81)</f>
        <v>0</v>
      </c>
      <c r="G82" s="119">
        <f t="shared" ref="G82" si="43">IF(F82=0,0,F82/B82)</f>
        <v>0</v>
      </c>
      <c r="H82" s="116">
        <f>SUM(H51:H81)</f>
        <v>0</v>
      </c>
      <c r="I82" s="120">
        <f t="shared" ref="I82" si="44">IF(H82=0,0,H82/E82)</f>
        <v>0</v>
      </c>
      <c r="L82" s="118">
        <f>SUM(L51:L81)</f>
        <v>0</v>
      </c>
      <c r="M82" s="119">
        <f t="shared" ref="M82" si="45">IF(L82=0,0,L82/E82)</f>
        <v>0</v>
      </c>
      <c r="N82" s="116">
        <f>SUM(N51:N81)</f>
        <v>0</v>
      </c>
      <c r="O82" s="120">
        <f t="shared" ref="O82" si="46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7">+Q82/S82</f>
        <v>#DIV/0!</v>
      </c>
      <c r="U82" s="195" t="e">
        <f t="shared" ref="U82" si="48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E82"/>
  <sheetViews>
    <sheetView topLeftCell="A55" workbookViewId="0">
      <selection activeCell="A46" sqref="A46:XFD82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20" t="s">
        <v>29</v>
      </c>
      <c r="B5" s="252" t="s">
        <v>31</v>
      </c>
      <c r="C5" s="223"/>
      <c r="D5" s="223"/>
      <c r="E5" s="223"/>
      <c r="F5" s="223"/>
      <c r="G5" s="223"/>
      <c r="H5" s="223"/>
      <c r="I5" s="223"/>
      <c r="J5" s="223"/>
      <c r="K5" s="253"/>
      <c r="L5" s="254" t="s">
        <v>32</v>
      </c>
      <c r="M5" s="224"/>
      <c r="N5" s="224"/>
      <c r="O5" s="224"/>
      <c r="P5" s="224"/>
      <c r="Q5" s="224"/>
      <c r="R5" s="224"/>
      <c r="S5" s="224"/>
      <c r="T5" s="224"/>
      <c r="U5" s="225"/>
      <c r="V5" s="255" t="s">
        <v>72</v>
      </c>
      <c r="W5" s="226"/>
      <c r="X5" s="226"/>
      <c r="Y5" s="226"/>
      <c r="Z5" s="226"/>
      <c r="AA5" s="226"/>
      <c r="AB5" s="226"/>
      <c r="AC5" s="226"/>
      <c r="AD5" s="226"/>
      <c r="AE5" s="227"/>
    </row>
    <row r="6" spans="1:31">
      <c r="A6" s="221"/>
      <c r="B6" s="256" t="s">
        <v>33</v>
      </c>
      <c r="C6" s="257"/>
      <c r="D6" s="228" t="s">
        <v>34</v>
      </c>
      <c r="E6" s="229"/>
      <c r="F6" s="229"/>
      <c r="G6" s="258"/>
      <c r="H6" s="259" t="s">
        <v>35</v>
      </c>
      <c r="I6" s="230"/>
      <c r="J6" s="230"/>
      <c r="K6" s="260"/>
      <c r="L6" s="261" t="s">
        <v>33</v>
      </c>
      <c r="M6" s="262"/>
      <c r="N6" s="232" t="s">
        <v>34</v>
      </c>
      <c r="O6" s="231"/>
      <c r="P6" s="231"/>
      <c r="Q6" s="263"/>
      <c r="R6" s="232" t="s">
        <v>36</v>
      </c>
      <c r="S6" s="231"/>
      <c r="T6" s="231"/>
      <c r="U6" s="263"/>
      <c r="V6" s="244" t="s">
        <v>33</v>
      </c>
      <c r="W6" s="245"/>
      <c r="X6" s="246" t="s">
        <v>34</v>
      </c>
      <c r="Y6" s="247"/>
      <c r="Z6" s="247"/>
      <c r="AA6" s="248"/>
      <c r="AB6" s="246" t="s">
        <v>36</v>
      </c>
      <c r="AC6" s="247"/>
      <c r="AD6" s="247"/>
      <c r="AE6" s="248"/>
    </row>
    <row r="7" spans="1:31" ht="34.5">
      <c r="A7" s="221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22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49" t="s">
        <v>29</v>
      </c>
      <c r="B48" s="250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5"/>
      <c r="R48" s="176"/>
      <c r="S48" s="176"/>
      <c r="T48" s="176"/>
      <c r="U48" s="177"/>
    </row>
    <row r="49" spans="1:21" ht="33.75">
      <c r="A49" s="249"/>
      <c r="B49" s="251"/>
      <c r="C49" s="237"/>
      <c r="D49" s="237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6">
        <f t="shared" ref="D82" si="42">D81</f>
        <v>0</v>
      </c>
      <c r="E82" s="118">
        <f>SUM(E51:E81)</f>
        <v>0</v>
      </c>
      <c r="F82" s="118">
        <f>SUM(F51:F81)</f>
        <v>0</v>
      </c>
      <c r="G82" s="119">
        <f t="shared" ref="G82" si="43">IF(F82=0,0,F82/B82)</f>
        <v>0</v>
      </c>
      <c r="H82" s="116">
        <f>SUM(H51:H81)</f>
        <v>0</v>
      </c>
      <c r="I82" s="120">
        <f t="shared" ref="I82" si="44">IF(H82=0,0,H82/E82)</f>
        <v>0</v>
      </c>
      <c r="L82" s="118">
        <f>SUM(L51:L81)</f>
        <v>0</v>
      </c>
      <c r="M82" s="119">
        <f t="shared" ref="M82" si="45">IF(L82=0,0,L82/E82)</f>
        <v>0</v>
      </c>
      <c r="N82" s="116">
        <f>SUM(N51:N81)</f>
        <v>0</v>
      </c>
      <c r="O82" s="120">
        <f t="shared" ref="O82" si="46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7">+Q82/S82</f>
        <v>#DIV/0!</v>
      </c>
      <c r="U82" s="195" t="e">
        <f t="shared" ref="U82" si="48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E82"/>
  <sheetViews>
    <sheetView topLeftCell="A28" workbookViewId="0">
      <selection activeCell="D51" sqref="D51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20" t="s">
        <v>29</v>
      </c>
      <c r="B5" s="252" t="s">
        <v>31</v>
      </c>
      <c r="C5" s="223"/>
      <c r="D5" s="223"/>
      <c r="E5" s="223"/>
      <c r="F5" s="223"/>
      <c r="G5" s="223"/>
      <c r="H5" s="223"/>
      <c r="I5" s="223"/>
      <c r="J5" s="223"/>
      <c r="K5" s="253"/>
      <c r="L5" s="254" t="s">
        <v>32</v>
      </c>
      <c r="M5" s="224"/>
      <c r="N5" s="224"/>
      <c r="O5" s="224"/>
      <c r="P5" s="224"/>
      <c r="Q5" s="224"/>
      <c r="R5" s="224"/>
      <c r="S5" s="224"/>
      <c r="T5" s="224"/>
      <c r="U5" s="225"/>
      <c r="V5" s="255" t="s">
        <v>72</v>
      </c>
      <c r="W5" s="226"/>
      <c r="X5" s="226"/>
      <c r="Y5" s="226"/>
      <c r="Z5" s="226"/>
      <c r="AA5" s="226"/>
      <c r="AB5" s="226"/>
      <c r="AC5" s="226"/>
      <c r="AD5" s="226"/>
      <c r="AE5" s="227"/>
    </row>
    <row r="6" spans="1:31">
      <c r="A6" s="221"/>
      <c r="B6" s="256" t="s">
        <v>33</v>
      </c>
      <c r="C6" s="257"/>
      <c r="D6" s="228" t="s">
        <v>34</v>
      </c>
      <c r="E6" s="229"/>
      <c r="F6" s="229"/>
      <c r="G6" s="258"/>
      <c r="H6" s="259" t="s">
        <v>35</v>
      </c>
      <c r="I6" s="230"/>
      <c r="J6" s="230"/>
      <c r="K6" s="260"/>
      <c r="L6" s="261" t="s">
        <v>33</v>
      </c>
      <c r="M6" s="262"/>
      <c r="N6" s="232" t="s">
        <v>34</v>
      </c>
      <c r="O6" s="231"/>
      <c r="P6" s="231"/>
      <c r="Q6" s="263"/>
      <c r="R6" s="232" t="s">
        <v>36</v>
      </c>
      <c r="S6" s="231"/>
      <c r="T6" s="231"/>
      <c r="U6" s="263"/>
      <c r="V6" s="244" t="s">
        <v>33</v>
      </c>
      <c r="W6" s="245"/>
      <c r="X6" s="246" t="s">
        <v>34</v>
      </c>
      <c r="Y6" s="247"/>
      <c r="Z6" s="247"/>
      <c r="AA6" s="248"/>
      <c r="AB6" s="246" t="s">
        <v>36</v>
      </c>
      <c r="AC6" s="247"/>
      <c r="AD6" s="247"/>
      <c r="AE6" s="248"/>
    </row>
    <row r="7" spans="1:31" ht="34.5">
      <c r="A7" s="221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22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49" t="s">
        <v>29</v>
      </c>
      <c r="B48" s="250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5"/>
      <c r="R48" s="176"/>
      <c r="S48" s="176"/>
      <c r="T48" s="176"/>
      <c r="U48" s="177"/>
    </row>
    <row r="49" spans="1:21" ht="33.75">
      <c r="A49" s="249"/>
      <c r="B49" s="251"/>
      <c r="C49" s="237"/>
      <c r="D49" s="237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6">
        <f t="shared" ref="D82" si="42">D81</f>
        <v>0</v>
      </c>
      <c r="E82" s="118">
        <f>SUM(E51:E81)</f>
        <v>0</v>
      </c>
      <c r="F82" s="118">
        <f>SUM(F51:F81)</f>
        <v>0</v>
      </c>
      <c r="G82" s="119">
        <f t="shared" ref="G82" si="43">IF(F82=0,0,F82/B82)</f>
        <v>0</v>
      </c>
      <c r="H82" s="116">
        <f>SUM(H51:H81)</f>
        <v>0</v>
      </c>
      <c r="I82" s="120">
        <f t="shared" ref="I82" si="44">IF(H82=0,0,H82/E82)</f>
        <v>0</v>
      </c>
      <c r="L82" s="118">
        <f>SUM(L51:L81)</f>
        <v>0</v>
      </c>
      <c r="M82" s="119">
        <f t="shared" ref="M82" si="45">IF(L82=0,0,L82/E82)</f>
        <v>0</v>
      </c>
      <c r="N82" s="116">
        <f>SUM(N51:N81)</f>
        <v>0</v>
      </c>
      <c r="O82" s="120">
        <f t="shared" ref="O82" si="46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7">+Q82/S82</f>
        <v>#DIV/0!</v>
      </c>
      <c r="U82" s="195" t="e">
        <f t="shared" ref="U82" si="48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82"/>
  <sheetViews>
    <sheetView workbookViewId="0">
      <selection activeCell="C51" sqref="C51"/>
    </sheetView>
  </sheetViews>
  <sheetFormatPr defaultRowHeight="15"/>
  <sheetData>
    <row r="1" spans="1:31">
      <c r="A1" s="213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6">
        <f>Data!$B$5</f>
        <v>41426</v>
      </c>
      <c r="F3" s="58"/>
      <c r="G3" s="58"/>
      <c r="H3" s="58"/>
      <c r="I3" s="58" t="s">
        <v>29</v>
      </c>
      <c r="J3" s="147">
        <f>Data!$D$3</f>
        <v>41455</v>
      </c>
      <c r="K3" s="58"/>
      <c r="L3" s="57"/>
    </row>
    <row r="4" spans="1:31" ht="15.75" thickBot="1">
      <c r="A4" s="106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20" t="s">
        <v>29</v>
      </c>
      <c r="B5" s="252" t="s">
        <v>31</v>
      </c>
      <c r="C5" s="223"/>
      <c r="D5" s="223"/>
      <c r="E5" s="223"/>
      <c r="F5" s="223"/>
      <c r="G5" s="223"/>
      <c r="H5" s="223"/>
      <c r="I5" s="223"/>
      <c r="J5" s="223"/>
      <c r="K5" s="253"/>
      <c r="L5" s="254" t="s">
        <v>32</v>
      </c>
      <c r="M5" s="224"/>
      <c r="N5" s="224"/>
      <c r="O5" s="224"/>
      <c r="P5" s="224"/>
      <c r="Q5" s="224"/>
      <c r="R5" s="224"/>
      <c r="S5" s="224"/>
      <c r="T5" s="224"/>
      <c r="U5" s="225"/>
      <c r="V5" s="255" t="s">
        <v>72</v>
      </c>
      <c r="W5" s="226"/>
      <c r="X5" s="226"/>
      <c r="Y5" s="226"/>
      <c r="Z5" s="226"/>
      <c r="AA5" s="226"/>
      <c r="AB5" s="226"/>
      <c r="AC5" s="226"/>
      <c r="AD5" s="226"/>
      <c r="AE5" s="227"/>
    </row>
    <row r="6" spans="1:31">
      <c r="A6" s="221"/>
      <c r="B6" s="256" t="s">
        <v>33</v>
      </c>
      <c r="C6" s="257"/>
      <c r="D6" s="228" t="s">
        <v>34</v>
      </c>
      <c r="E6" s="229"/>
      <c r="F6" s="229"/>
      <c r="G6" s="258"/>
      <c r="H6" s="259" t="s">
        <v>35</v>
      </c>
      <c r="I6" s="230"/>
      <c r="J6" s="230"/>
      <c r="K6" s="260"/>
      <c r="L6" s="261" t="s">
        <v>33</v>
      </c>
      <c r="M6" s="262"/>
      <c r="N6" s="232" t="s">
        <v>34</v>
      </c>
      <c r="O6" s="231"/>
      <c r="P6" s="231"/>
      <c r="Q6" s="263"/>
      <c r="R6" s="232" t="s">
        <v>36</v>
      </c>
      <c r="S6" s="231"/>
      <c r="T6" s="231"/>
      <c r="U6" s="263"/>
      <c r="V6" s="244" t="s">
        <v>33</v>
      </c>
      <c r="W6" s="245"/>
      <c r="X6" s="246" t="s">
        <v>34</v>
      </c>
      <c r="Y6" s="247"/>
      <c r="Z6" s="247"/>
      <c r="AA6" s="248"/>
      <c r="AB6" s="246" t="s">
        <v>36</v>
      </c>
      <c r="AC6" s="247"/>
      <c r="AD6" s="247"/>
      <c r="AE6" s="248"/>
    </row>
    <row r="7" spans="1:31" ht="34.5">
      <c r="A7" s="221"/>
      <c r="B7" s="66" t="s">
        <v>37</v>
      </c>
      <c r="C7" s="121" t="s">
        <v>38</v>
      </c>
      <c r="D7" s="66" t="s">
        <v>37</v>
      </c>
      <c r="E7" s="67" t="s">
        <v>39</v>
      </c>
      <c r="F7" s="121" t="s">
        <v>38</v>
      </c>
      <c r="G7" s="122" t="s">
        <v>40</v>
      </c>
      <c r="H7" s="66" t="s">
        <v>41</v>
      </c>
      <c r="I7" s="67" t="s">
        <v>39</v>
      </c>
      <c r="J7" s="121" t="s">
        <v>38</v>
      </c>
      <c r="K7" s="122" t="s">
        <v>42</v>
      </c>
      <c r="L7" s="123" t="s">
        <v>43</v>
      </c>
      <c r="M7" s="124" t="s">
        <v>44</v>
      </c>
      <c r="N7" s="72" t="s">
        <v>45</v>
      </c>
      <c r="O7" s="73" t="s">
        <v>46</v>
      </c>
      <c r="P7" s="124" t="s">
        <v>44</v>
      </c>
      <c r="Q7" s="75" t="s">
        <v>47</v>
      </c>
      <c r="R7" s="123" t="s">
        <v>43</v>
      </c>
      <c r="S7" s="73" t="s">
        <v>46</v>
      </c>
      <c r="T7" s="124" t="s">
        <v>44</v>
      </c>
      <c r="U7" s="125" t="s">
        <v>47</v>
      </c>
      <c r="V7" s="126" t="s">
        <v>48</v>
      </c>
      <c r="W7" s="78" t="s">
        <v>49</v>
      </c>
      <c r="X7" s="127" t="s">
        <v>50</v>
      </c>
      <c r="Y7" s="128" t="s">
        <v>51</v>
      </c>
      <c r="Z7" s="78" t="s">
        <v>49</v>
      </c>
      <c r="AA7" s="129" t="s">
        <v>52</v>
      </c>
      <c r="AB7" s="130" t="s">
        <v>53</v>
      </c>
      <c r="AC7" s="128" t="s">
        <v>54</v>
      </c>
      <c r="AD7" s="78" t="s">
        <v>55</v>
      </c>
      <c r="AE7" s="129" t="s">
        <v>56</v>
      </c>
    </row>
    <row r="8" spans="1:31" ht="15.75" thickBot="1">
      <c r="A8" s="222"/>
      <c r="B8" s="80" t="s">
        <v>57</v>
      </c>
      <c r="C8" s="131"/>
      <c r="D8" s="80" t="s">
        <v>57</v>
      </c>
      <c r="E8" s="81" t="s">
        <v>57</v>
      </c>
      <c r="F8" s="82"/>
      <c r="G8" s="132" t="s">
        <v>57</v>
      </c>
      <c r="H8" s="85" t="s">
        <v>57</v>
      </c>
      <c r="I8" s="81" t="s">
        <v>57</v>
      </c>
      <c r="J8" s="82"/>
      <c r="K8" s="132" t="s">
        <v>57</v>
      </c>
      <c r="L8" s="90" t="s">
        <v>57</v>
      </c>
      <c r="M8" s="133"/>
      <c r="N8" s="86" t="s">
        <v>57</v>
      </c>
      <c r="O8" s="87" t="s">
        <v>57</v>
      </c>
      <c r="P8" s="88"/>
      <c r="Q8" s="89" t="s">
        <v>57</v>
      </c>
      <c r="R8" s="90" t="s">
        <v>57</v>
      </c>
      <c r="S8" s="87" t="s">
        <v>57</v>
      </c>
      <c r="T8" s="91"/>
      <c r="U8" s="134" t="s">
        <v>57</v>
      </c>
      <c r="V8" s="148" t="s">
        <v>57</v>
      </c>
      <c r="W8" s="136"/>
      <c r="X8" s="148" t="s">
        <v>57</v>
      </c>
      <c r="Y8" s="149" t="s">
        <v>57</v>
      </c>
      <c r="Z8" s="94"/>
      <c r="AA8" s="150" t="s">
        <v>57</v>
      </c>
      <c r="AB8" s="151" t="s">
        <v>57</v>
      </c>
      <c r="AC8" s="149" t="s">
        <v>57</v>
      </c>
      <c r="AD8" s="94"/>
      <c r="AE8" s="150" t="s">
        <v>57</v>
      </c>
    </row>
    <row r="9" spans="1:31">
      <c r="A9" s="152"/>
      <c r="B9" s="152"/>
      <c r="C9" s="152"/>
      <c r="D9" s="152"/>
      <c r="E9" s="152"/>
      <c r="F9" s="152"/>
      <c r="G9" s="152"/>
      <c r="H9" s="153"/>
      <c r="I9" s="153"/>
      <c r="J9" s="152"/>
      <c r="K9" s="154"/>
      <c r="L9" s="152"/>
      <c r="M9" s="152"/>
      <c r="N9" s="152"/>
      <c r="O9" s="152"/>
      <c r="P9" s="152"/>
      <c r="Q9" s="152"/>
      <c r="R9" s="153"/>
      <c r="S9" s="153"/>
      <c r="T9" s="152"/>
      <c r="U9" s="141"/>
      <c r="V9" s="155"/>
      <c r="W9" s="156"/>
      <c r="X9" s="155"/>
      <c r="Y9" s="157"/>
      <c r="Z9" s="158"/>
      <c r="AA9" s="159"/>
      <c r="AB9" s="160"/>
      <c r="AC9" s="161"/>
      <c r="AD9" s="162"/>
      <c r="AE9" s="163"/>
    </row>
    <row r="10" spans="1:31">
      <c r="A10" s="137">
        <f>E3</f>
        <v>41426</v>
      </c>
      <c r="B10" s="138"/>
      <c r="C10" s="139">
        <f t="shared" ref="C10:C40" si="0">IF(B10=0,0,B10/$E$10)</f>
        <v>0</v>
      </c>
      <c r="D10" s="140">
        <f>B10</f>
        <v>0</v>
      </c>
      <c r="E10" s="140">
        <f>Data!C9/Data!F5</f>
        <v>0</v>
      </c>
      <c r="F10" s="139">
        <f t="shared" ref="F10:F40" si="1">IF(G10=0,0,G10/E10)</f>
        <v>0</v>
      </c>
      <c r="G10" s="164">
        <f t="shared" ref="G10:G40" si="2">D10-E10</f>
        <v>0</v>
      </c>
      <c r="H10" s="142">
        <f t="shared" ref="H10:H40" si="3">H9+B10</f>
        <v>0</v>
      </c>
      <c r="I10" s="154">
        <f t="shared" ref="I10:I40" si="4">$I$9+E10</f>
        <v>0</v>
      </c>
      <c r="J10" s="139">
        <f t="shared" ref="J10:J40" si="5">IF(K10=0,0,K10/I10)</f>
        <v>0</v>
      </c>
      <c r="K10" s="154">
        <f t="shared" ref="K10:K40" si="6">H10-I10</f>
        <v>0</v>
      </c>
      <c r="L10" s="138"/>
      <c r="M10" s="139">
        <f t="shared" ref="M10:M40" si="7">IF(L10=0,0,L10/$O$10)</f>
        <v>0</v>
      </c>
      <c r="N10" s="140">
        <f>L10</f>
        <v>0</v>
      </c>
      <c r="O10" s="165">
        <f>Data!D9/Data!F5</f>
        <v>0</v>
      </c>
      <c r="P10" s="139">
        <f t="shared" ref="P10:P39" si="8">IF(Q10=0,0,Q10/O10)</f>
        <v>0</v>
      </c>
      <c r="Q10" s="141">
        <f t="shared" ref="Q10:Q39" si="9">N10-O10</f>
        <v>0</v>
      </c>
      <c r="R10" s="142">
        <f t="shared" ref="R10:R40" si="10">R9+L10</f>
        <v>0</v>
      </c>
      <c r="S10" s="142">
        <f t="shared" ref="S10:S40" si="11">$S$9+O10</f>
        <v>0</v>
      </c>
      <c r="T10" s="139">
        <f>IF(U10=0,0,U10/S10)</f>
        <v>0</v>
      </c>
      <c r="U10" s="141">
        <f t="shared" ref="U10:U39" si="12">R10-S10</f>
        <v>0</v>
      </c>
      <c r="V10" s="166">
        <f t="shared" ref="V10:V39" si="13">+B10+L10</f>
        <v>0</v>
      </c>
      <c r="W10" s="143">
        <f>IF(V10=0,0,V10/$Y$10)</f>
        <v>0</v>
      </c>
      <c r="X10" s="167">
        <f t="shared" ref="X10:Y39" si="14">+D10+N10</f>
        <v>0</v>
      </c>
      <c r="Y10" s="168">
        <f t="shared" si="14"/>
        <v>0</v>
      </c>
      <c r="Z10" s="143">
        <f>IF(AA10=0,0,AA10/Y10)</f>
        <v>0</v>
      </c>
      <c r="AA10" s="169">
        <f t="shared" ref="AA10:AA39" si="15">X10-Y10</f>
        <v>0</v>
      </c>
      <c r="AB10" s="170">
        <f t="shared" ref="AB10:AC25" si="16">+H10+R10</f>
        <v>0</v>
      </c>
      <c r="AC10" s="171">
        <f t="shared" si="16"/>
        <v>0</v>
      </c>
      <c r="AD10" s="144">
        <f>IF(AE10=0,0,AE10/AC10)</f>
        <v>0</v>
      </c>
      <c r="AE10" s="169"/>
    </row>
    <row r="11" spans="1:31">
      <c r="A11" s="137">
        <f>+A10+1</f>
        <v>41427</v>
      </c>
      <c r="B11" s="138"/>
      <c r="C11" s="139">
        <f t="shared" si="0"/>
        <v>0</v>
      </c>
      <c r="D11" s="140">
        <f t="shared" ref="D11:D40" si="17">D10+B11</f>
        <v>0</v>
      </c>
      <c r="E11" s="145">
        <f t="shared" ref="E11:E40" si="18">IF(B11="",E10,$E$10+E10)</f>
        <v>0</v>
      </c>
      <c r="F11" s="139">
        <f t="shared" si="1"/>
        <v>0</v>
      </c>
      <c r="G11" s="164">
        <f t="shared" si="2"/>
        <v>0</v>
      </c>
      <c r="H11" s="142">
        <f t="shared" si="3"/>
        <v>0</v>
      </c>
      <c r="I11" s="154">
        <f t="shared" si="4"/>
        <v>0</v>
      </c>
      <c r="J11" s="139">
        <f t="shared" si="5"/>
        <v>0</v>
      </c>
      <c r="K11" s="154">
        <f t="shared" si="6"/>
        <v>0</v>
      </c>
      <c r="L11" s="138"/>
      <c r="M11" s="139">
        <f t="shared" si="7"/>
        <v>0</v>
      </c>
      <c r="N11" s="140">
        <f t="shared" ref="N11:N40" si="19">N10+L11</f>
        <v>0</v>
      </c>
      <c r="O11" s="145">
        <f t="shared" ref="O11:O39" si="20">IF(L11="",O10,$O$10+O10)</f>
        <v>0</v>
      </c>
      <c r="P11" s="139">
        <f t="shared" si="8"/>
        <v>0</v>
      </c>
      <c r="Q11" s="164">
        <f t="shared" si="9"/>
        <v>0</v>
      </c>
      <c r="R11" s="142">
        <f t="shared" si="10"/>
        <v>0</v>
      </c>
      <c r="S11" s="142">
        <f t="shared" si="11"/>
        <v>0</v>
      </c>
      <c r="T11" s="139">
        <f t="shared" ref="T11:T39" si="21">IF(U11=0,0,U11/S11)</f>
        <v>0</v>
      </c>
      <c r="U11" s="141">
        <f t="shared" si="12"/>
        <v>0</v>
      </c>
      <c r="V11" s="166">
        <f t="shared" si="13"/>
        <v>0</v>
      </c>
      <c r="W11" s="143">
        <f>IF(V11=0,0,V11/$Y$10)</f>
        <v>0</v>
      </c>
      <c r="X11" s="167">
        <f t="shared" si="14"/>
        <v>0</v>
      </c>
      <c r="Y11" s="168">
        <f t="shared" si="14"/>
        <v>0</v>
      </c>
      <c r="Z11" s="143">
        <f t="shared" ref="Z11:Z39" si="22">IF(AA11=0,0,AA11/Y11)</f>
        <v>0</v>
      </c>
      <c r="AA11" s="169">
        <f t="shared" si="15"/>
        <v>0</v>
      </c>
      <c r="AB11" s="170">
        <f t="shared" si="16"/>
        <v>0</v>
      </c>
      <c r="AC11" s="171">
        <f t="shared" si="16"/>
        <v>0</v>
      </c>
      <c r="AD11" s="144">
        <f t="shared" ref="AD11:AD39" si="23">IF(AE11=0,0,AE11/AC11)</f>
        <v>0</v>
      </c>
      <c r="AE11" s="169"/>
    </row>
    <row r="12" spans="1:31">
      <c r="A12" s="137">
        <f t="shared" ref="A12:A40" si="24">+A11+1</f>
        <v>41428</v>
      </c>
      <c r="B12" s="138"/>
      <c r="C12" s="139">
        <f t="shared" si="0"/>
        <v>0</v>
      </c>
      <c r="D12" s="140">
        <f t="shared" si="17"/>
        <v>0</v>
      </c>
      <c r="E12" s="145">
        <f t="shared" si="18"/>
        <v>0</v>
      </c>
      <c r="F12" s="139">
        <f t="shared" si="1"/>
        <v>0</v>
      </c>
      <c r="G12" s="164">
        <f t="shared" si="2"/>
        <v>0</v>
      </c>
      <c r="H12" s="142">
        <f t="shared" si="3"/>
        <v>0</v>
      </c>
      <c r="I12" s="154">
        <f t="shared" si="4"/>
        <v>0</v>
      </c>
      <c r="J12" s="139">
        <f t="shared" si="5"/>
        <v>0</v>
      </c>
      <c r="K12" s="154">
        <f t="shared" si="6"/>
        <v>0</v>
      </c>
      <c r="L12" s="138"/>
      <c r="M12" s="139">
        <f t="shared" si="7"/>
        <v>0</v>
      </c>
      <c r="N12" s="140">
        <f t="shared" si="19"/>
        <v>0</v>
      </c>
      <c r="O12" s="145">
        <f t="shared" si="20"/>
        <v>0</v>
      </c>
      <c r="P12" s="139">
        <f t="shared" si="8"/>
        <v>0</v>
      </c>
      <c r="Q12" s="164">
        <f>N12-O12</f>
        <v>0</v>
      </c>
      <c r="R12" s="142">
        <f t="shared" si="10"/>
        <v>0</v>
      </c>
      <c r="S12" s="142">
        <f t="shared" si="11"/>
        <v>0</v>
      </c>
      <c r="T12" s="139">
        <f t="shared" si="21"/>
        <v>0</v>
      </c>
      <c r="U12" s="141">
        <f t="shared" si="12"/>
        <v>0</v>
      </c>
      <c r="V12" s="166">
        <f t="shared" si="13"/>
        <v>0</v>
      </c>
      <c r="W12" s="143">
        <f t="shared" ref="W12:W40" si="25">IF(V12=0,0,V12/$Y$10)</f>
        <v>0</v>
      </c>
      <c r="X12" s="167">
        <f t="shared" si="14"/>
        <v>0</v>
      </c>
      <c r="Y12" s="168">
        <f t="shared" si="14"/>
        <v>0</v>
      </c>
      <c r="Z12" s="143">
        <f t="shared" si="22"/>
        <v>0</v>
      </c>
      <c r="AA12" s="169">
        <f t="shared" si="15"/>
        <v>0</v>
      </c>
      <c r="AB12" s="170">
        <f t="shared" si="16"/>
        <v>0</v>
      </c>
      <c r="AC12" s="171">
        <f t="shared" si="16"/>
        <v>0</v>
      </c>
      <c r="AD12" s="144">
        <f t="shared" si="23"/>
        <v>0</v>
      </c>
      <c r="AE12" s="169"/>
    </row>
    <row r="13" spans="1:31">
      <c r="A13" s="137">
        <f t="shared" si="24"/>
        <v>41429</v>
      </c>
      <c r="B13" s="138"/>
      <c r="C13" s="139">
        <f t="shared" si="0"/>
        <v>0</v>
      </c>
      <c r="D13" s="140">
        <f t="shared" si="17"/>
        <v>0</v>
      </c>
      <c r="E13" s="145">
        <f t="shared" si="18"/>
        <v>0</v>
      </c>
      <c r="F13" s="139">
        <f t="shared" si="1"/>
        <v>0</v>
      </c>
      <c r="G13" s="164">
        <f t="shared" si="2"/>
        <v>0</v>
      </c>
      <c r="H13" s="142">
        <f t="shared" si="3"/>
        <v>0</v>
      </c>
      <c r="I13" s="154">
        <f t="shared" si="4"/>
        <v>0</v>
      </c>
      <c r="J13" s="139">
        <f t="shared" si="5"/>
        <v>0</v>
      </c>
      <c r="K13" s="154">
        <f t="shared" si="6"/>
        <v>0</v>
      </c>
      <c r="L13" s="138"/>
      <c r="M13" s="139">
        <f t="shared" si="7"/>
        <v>0</v>
      </c>
      <c r="N13" s="140">
        <f t="shared" si="19"/>
        <v>0</v>
      </c>
      <c r="O13" s="145">
        <f t="shared" si="20"/>
        <v>0</v>
      </c>
      <c r="P13" s="139">
        <f t="shared" si="8"/>
        <v>0</v>
      </c>
      <c r="Q13" s="164">
        <f>N13-O13</f>
        <v>0</v>
      </c>
      <c r="R13" s="142">
        <f t="shared" si="10"/>
        <v>0</v>
      </c>
      <c r="S13" s="142">
        <f t="shared" si="11"/>
        <v>0</v>
      </c>
      <c r="T13" s="139">
        <f t="shared" si="21"/>
        <v>0</v>
      </c>
      <c r="U13" s="141">
        <f t="shared" si="12"/>
        <v>0</v>
      </c>
      <c r="V13" s="166">
        <f t="shared" si="13"/>
        <v>0</v>
      </c>
      <c r="W13" s="143">
        <f t="shared" si="25"/>
        <v>0</v>
      </c>
      <c r="X13" s="167">
        <f t="shared" si="14"/>
        <v>0</v>
      </c>
      <c r="Y13" s="168">
        <f t="shared" si="14"/>
        <v>0</v>
      </c>
      <c r="Z13" s="143">
        <f t="shared" si="22"/>
        <v>0</v>
      </c>
      <c r="AA13" s="169">
        <f t="shared" si="15"/>
        <v>0</v>
      </c>
      <c r="AB13" s="170">
        <f t="shared" si="16"/>
        <v>0</v>
      </c>
      <c r="AC13" s="171">
        <f t="shared" si="16"/>
        <v>0</v>
      </c>
      <c r="AD13" s="144">
        <f t="shared" si="23"/>
        <v>0</v>
      </c>
      <c r="AE13" s="169"/>
    </row>
    <row r="14" spans="1:31">
      <c r="A14" s="137">
        <f t="shared" si="24"/>
        <v>41430</v>
      </c>
      <c r="B14" s="138"/>
      <c r="C14" s="139">
        <f t="shared" si="0"/>
        <v>0</v>
      </c>
      <c r="D14" s="140">
        <f t="shared" si="17"/>
        <v>0</v>
      </c>
      <c r="E14" s="145">
        <f t="shared" si="18"/>
        <v>0</v>
      </c>
      <c r="F14" s="139">
        <f t="shared" si="1"/>
        <v>0</v>
      </c>
      <c r="G14" s="164">
        <f t="shared" si="2"/>
        <v>0</v>
      </c>
      <c r="H14" s="142">
        <f t="shared" si="3"/>
        <v>0</v>
      </c>
      <c r="I14" s="154">
        <f t="shared" si="4"/>
        <v>0</v>
      </c>
      <c r="J14" s="139">
        <f t="shared" si="5"/>
        <v>0</v>
      </c>
      <c r="K14" s="154">
        <f t="shared" si="6"/>
        <v>0</v>
      </c>
      <c r="L14" s="138"/>
      <c r="M14" s="139">
        <f t="shared" si="7"/>
        <v>0</v>
      </c>
      <c r="N14" s="140">
        <f t="shared" si="19"/>
        <v>0</v>
      </c>
      <c r="O14" s="145">
        <f t="shared" si="20"/>
        <v>0</v>
      </c>
      <c r="P14" s="139">
        <f t="shared" si="8"/>
        <v>0</v>
      </c>
      <c r="Q14" s="164">
        <f>N14-O14</f>
        <v>0</v>
      </c>
      <c r="R14" s="142">
        <f t="shared" si="10"/>
        <v>0</v>
      </c>
      <c r="S14" s="142">
        <f t="shared" si="11"/>
        <v>0</v>
      </c>
      <c r="T14" s="139">
        <f t="shared" si="21"/>
        <v>0</v>
      </c>
      <c r="U14" s="141">
        <f t="shared" si="12"/>
        <v>0</v>
      </c>
      <c r="V14" s="166">
        <f t="shared" si="13"/>
        <v>0</v>
      </c>
      <c r="W14" s="143">
        <f t="shared" si="25"/>
        <v>0</v>
      </c>
      <c r="X14" s="167">
        <f t="shared" si="14"/>
        <v>0</v>
      </c>
      <c r="Y14" s="168">
        <f t="shared" si="14"/>
        <v>0</v>
      </c>
      <c r="Z14" s="143">
        <f t="shared" si="22"/>
        <v>0</v>
      </c>
      <c r="AA14" s="169">
        <f t="shared" si="15"/>
        <v>0</v>
      </c>
      <c r="AB14" s="170">
        <f t="shared" si="16"/>
        <v>0</v>
      </c>
      <c r="AC14" s="171">
        <f t="shared" si="16"/>
        <v>0</v>
      </c>
      <c r="AD14" s="144">
        <f t="shared" si="23"/>
        <v>0</v>
      </c>
      <c r="AE14" s="169"/>
    </row>
    <row r="15" spans="1:31">
      <c r="A15" s="137">
        <f t="shared" si="24"/>
        <v>41431</v>
      </c>
      <c r="B15" s="138"/>
      <c r="C15" s="139">
        <f t="shared" si="0"/>
        <v>0</v>
      </c>
      <c r="D15" s="140">
        <f t="shared" si="17"/>
        <v>0</v>
      </c>
      <c r="E15" s="145">
        <f t="shared" si="18"/>
        <v>0</v>
      </c>
      <c r="F15" s="139">
        <f t="shared" si="1"/>
        <v>0</v>
      </c>
      <c r="G15" s="164">
        <f t="shared" si="2"/>
        <v>0</v>
      </c>
      <c r="H15" s="142">
        <f t="shared" si="3"/>
        <v>0</v>
      </c>
      <c r="I15" s="154">
        <f t="shared" si="4"/>
        <v>0</v>
      </c>
      <c r="J15" s="139">
        <f t="shared" si="5"/>
        <v>0</v>
      </c>
      <c r="K15" s="154">
        <f t="shared" si="6"/>
        <v>0</v>
      </c>
      <c r="L15" s="138"/>
      <c r="M15" s="139">
        <f t="shared" si="7"/>
        <v>0</v>
      </c>
      <c r="N15" s="140">
        <f t="shared" si="19"/>
        <v>0</v>
      </c>
      <c r="O15" s="145">
        <f t="shared" si="20"/>
        <v>0</v>
      </c>
      <c r="P15" s="139">
        <f t="shared" si="8"/>
        <v>0</v>
      </c>
      <c r="Q15" s="164">
        <f>N15-O15</f>
        <v>0</v>
      </c>
      <c r="R15" s="142">
        <f t="shared" si="10"/>
        <v>0</v>
      </c>
      <c r="S15" s="142">
        <f t="shared" si="11"/>
        <v>0</v>
      </c>
      <c r="T15" s="139">
        <f t="shared" si="21"/>
        <v>0</v>
      </c>
      <c r="U15" s="141">
        <f t="shared" si="12"/>
        <v>0</v>
      </c>
      <c r="V15" s="166">
        <f t="shared" si="13"/>
        <v>0</v>
      </c>
      <c r="W15" s="143">
        <f t="shared" si="25"/>
        <v>0</v>
      </c>
      <c r="X15" s="167">
        <f t="shared" si="14"/>
        <v>0</v>
      </c>
      <c r="Y15" s="168">
        <f t="shared" si="14"/>
        <v>0</v>
      </c>
      <c r="Z15" s="143">
        <f t="shared" si="22"/>
        <v>0</v>
      </c>
      <c r="AA15" s="169">
        <f t="shared" si="15"/>
        <v>0</v>
      </c>
      <c r="AB15" s="170">
        <f t="shared" si="16"/>
        <v>0</v>
      </c>
      <c r="AC15" s="171">
        <f t="shared" si="16"/>
        <v>0</v>
      </c>
      <c r="AD15" s="144">
        <f t="shared" si="23"/>
        <v>0</v>
      </c>
      <c r="AE15" s="169"/>
    </row>
    <row r="16" spans="1:31">
      <c r="A16" s="137">
        <f t="shared" si="24"/>
        <v>41432</v>
      </c>
      <c r="B16" s="138"/>
      <c r="C16" s="139">
        <f t="shared" si="0"/>
        <v>0</v>
      </c>
      <c r="D16" s="140">
        <f t="shared" si="17"/>
        <v>0</v>
      </c>
      <c r="E16" s="145">
        <f t="shared" si="18"/>
        <v>0</v>
      </c>
      <c r="F16" s="139">
        <f t="shared" si="1"/>
        <v>0</v>
      </c>
      <c r="G16" s="164">
        <f t="shared" si="2"/>
        <v>0</v>
      </c>
      <c r="H16" s="142">
        <f t="shared" si="3"/>
        <v>0</v>
      </c>
      <c r="I16" s="154">
        <f t="shared" si="4"/>
        <v>0</v>
      </c>
      <c r="J16" s="139">
        <f t="shared" si="5"/>
        <v>0</v>
      </c>
      <c r="K16" s="154">
        <f t="shared" si="6"/>
        <v>0</v>
      </c>
      <c r="L16" s="138"/>
      <c r="M16" s="139">
        <f t="shared" si="7"/>
        <v>0</v>
      </c>
      <c r="N16" s="140">
        <f t="shared" si="19"/>
        <v>0</v>
      </c>
      <c r="O16" s="145">
        <f t="shared" si="20"/>
        <v>0</v>
      </c>
      <c r="P16" s="139">
        <f t="shared" si="8"/>
        <v>0</v>
      </c>
      <c r="Q16" s="164">
        <f>N16-O16</f>
        <v>0</v>
      </c>
      <c r="R16" s="142">
        <f t="shared" si="10"/>
        <v>0</v>
      </c>
      <c r="S16" s="142">
        <f t="shared" si="11"/>
        <v>0</v>
      </c>
      <c r="T16" s="139">
        <f t="shared" si="21"/>
        <v>0</v>
      </c>
      <c r="U16" s="141">
        <f t="shared" si="12"/>
        <v>0</v>
      </c>
      <c r="V16" s="166">
        <f t="shared" si="13"/>
        <v>0</v>
      </c>
      <c r="W16" s="143">
        <f t="shared" si="25"/>
        <v>0</v>
      </c>
      <c r="X16" s="167">
        <f t="shared" si="14"/>
        <v>0</v>
      </c>
      <c r="Y16" s="168">
        <f t="shared" si="14"/>
        <v>0</v>
      </c>
      <c r="Z16" s="143">
        <f t="shared" si="22"/>
        <v>0</v>
      </c>
      <c r="AA16" s="169">
        <f t="shared" si="15"/>
        <v>0</v>
      </c>
      <c r="AB16" s="170">
        <f t="shared" si="16"/>
        <v>0</v>
      </c>
      <c r="AC16" s="171">
        <f t="shared" si="16"/>
        <v>0</v>
      </c>
      <c r="AD16" s="144">
        <f t="shared" si="23"/>
        <v>0</v>
      </c>
      <c r="AE16" s="169"/>
    </row>
    <row r="17" spans="1:31">
      <c r="A17" s="137">
        <f t="shared" si="24"/>
        <v>41433</v>
      </c>
      <c r="B17" s="138"/>
      <c r="C17" s="139">
        <f t="shared" si="0"/>
        <v>0</v>
      </c>
      <c r="D17" s="140">
        <f t="shared" si="17"/>
        <v>0</v>
      </c>
      <c r="E17" s="145">
        <f t="shared" si="18"/>
        <v>0</v>
      </c>
      <c r="F17" s="139">
        <f t="shared" si="1"/>
        <v>0</v>
      </c>
      <c r="G17" s="164">
        <f t="shared" si="2"/>
        <v>0</v>
      </c>
      <c r="H17" s="142">
        <f t="shared" si="3"/>
        <v>0</v>
      </c>
      <c r="I17" s="154">
        <f t="shared" si="4"/>
        <v>0</v>
      </c>
      <c r="J17" s="139">
        <f t="shared" si="5"/>
        <v>0</v>
      </c>
      <c r="K17" s="154">
        <f t="shared" si="6"/>
        <v>0</v>
      </c>
      <c r="L17" s="138"/>
      <c r="M17" s="139">
        <f t="shared" si="7"/>
        <v>0</v>
      </c>
      <c r="N17" s="140">
        <f t="shared" si="19"/>
        <v>0</v>
      </c>
      <c r="O17" s="145">
        <f t="shared" si="20"/>
        <v>0</v>
      </c>
      <c r="P17" s="139">
        <f t="shared" si="8"/>
        <v>0</v>
      </c>
      <c r="Q17" s="164">
        <f t="shared" si="9"/>
        <v>0</v>
      </c>
      <c r="R17" s="142">
        <f t="shared" si="10"/>
        <v>0</v>
      </c>
      <c r="S17" s="142">
        <f t="shared" si="11"/>
        <v>0</v>
      </c>
      <c r="T17" s="139">
        <f t="shared" si="21"/>
        <v>0</v>
      </c>
      <c r="U17" s="141">
        <f t="shared" si="12"/>
        <v>0</v>
      </c>
      <c r="V17" s="166">
        <f t="shared" si="13"/>
        <v>0</v>
      </c>
      <c r="W17" s="143">
        <f t="shared" si="25"/>
        <v>0</v>
      </c>
      <c r="X17" s="167">
        <f t="shared" si="14"/>
        <v>0</v>
      </c>
      <c r="Y17" s="168">
        <f t="shared" si="14"/>
        <v>0</v>
      </c>
      <c r="Z17" s="143">
        <f t="shared" si="22"/>
        <v>0</v>
      </c>
      <c r="AA17" s="169">
        <f t="shared" si="15"/>
        <v>0</v>
      </c>
      <c r="AB17" s="170">
        <f t="shared" si="16"/>
        <v>0</v>
      </c>
      <c r="AC17" s="171">
        <f t="shared" si="16"/>
        <v>0</v>
      </c>
      <c r="AD17" s="144">
        <f t="shared" si="23"/>
        <v>0</v>
      </c>
      <c r="AE17" s="169"/>
    </row>
    <row r="18" spans="1:31">
      <c r="A18" s="137">
        <f t="shared" si="24"/>
        <v>41434</v>
      </c>
      <c r="B18" s="138"/>
      <c r="C18" s="139">
        <f t="shared" si="0"/>
        <v>0</v>
      </c>
      <c r="D18" s="140">
        <f t="shared" si="17"/>
        <v>0</v>
      </c>
      <c r="E18" s="145">
        <f t="shared" si="18"/>
        <v>0</v>
      </c>
      <c r="F18" s="139">
        <f t="shared" si="1"/>
        <v>0</v>
      </c>
      <c r="G18" s="164">
        <f t="shared" si="2"/>
        <v>0</v>
      </c>
      <c r="H18" s="142">
        <f t="shared" si="3"/>
        <v>0</v>
      </c>
      <c r="I18" s="154">
        <f t="shared" si="4"/>
        <v>0</v>
      </c>
      <c r="J18" s="139">
        <f t="shared" si="5"/>
        <v>0</v>
      </c>
      <c r="K18" s="154">
        <f t="shared" si="6"/>
        <v>0</v>
      </c>
      <c r="L18" s="138"/>
      <c r="M18" s="139">
        <f t="shared" si="7"/>
        <v>0</v>
      </c>
      <c r="N18" s="140">
        <f t="shared" si="19"/>
        <v>0</v>
      </c>
      <c r="O18" s="145">
        <f t="shared" si="20"/>
        <v>0</v>
      </c>
      <c r="P18" s="139">
        <f t="shared" si="8"/>
        <v>0</v>
      </c>
      <c r="Q18" s="164">
        <f t="shared" si="9"/>
        <v>0</v>
      </c>
      <c r="R18" s="142">
        <f t="shared" si="10"/>
        <v>0</v>
      </c>
      <c r="S18" s="142">
        <f t="shared" si="11"/>
        <v>0</v>
      </c>
      <c r="T18" s="139">
        <f t="shared" si="21"/>
        <v>0</v>
      </c>
      <c r="U18" s="141">
        <f t="shared" si="12"/>
        <v>0</v>
      </c>
      <c r="V18" s="166">
        <f t="shared" si="13"/>
        <v>0</v>
      </c>
      <c r="W18" s="143">
        <f t="shared" si="25"/>
        <v>0</v>
      </c>
      <c r="X18" s="167">
        <f t="shared" si="14"/>
        <v>0</v>
      </c>
      <c r="Y18" s="168">
        <f t="shared" si="14"/>
        <v>0</v>
      </c>
      <c r="Z18" s="143">
        <f t="shared" si="22"/>
        <v>0</v>
      </c>
      <c r="AA18" s="169">
        <f t="shared" si="15"/>
        <v>0</v>
      </c>
      <c r="AB18" s="170">
        <f t="shared" si="16"/>
        <v>0</v>
      </c>
      <c r="AC18" s="171">
        <f t="shared" si="16"/>
        <v>0</v>
      </c>
      <c r="AD18" s="144">
        <f t="shared" si="23"/>
        <v>0</v>
      </c>
      <c r="AE18" s="169"/>
    </row>
    <row r="19" spans="1:31">
      <c r="A19" s="137">
        <f t="shared" si="24"/>
        <v>41435</v>
      </c>
      <c r="B19" s="138"/>
      <c r="C19" s="139">
        <f t="shared" si="0"/>
        <v>0</v>
      </c>
      <c r="D19" s="140">
        <f t="shared" si="17"/>
        <v>0</v>
      </c>
      <c r="E19" s="145">
        <f t="shared" si="18"/>
        <v>0</v>
      </c>
      <c r="F19" s="139">
        <f t="shared" si="1"/>
        <v>0</v>
      </c>
      <c r="G19" s="164">
        <f t="shared" si="2"/>
        <v>0</v>
      </c>
      <c r="H19" s="142">
        <f t="shared" si="3"/>
        <v>0</v>
      </c>
      <c r="I19" s="154">
        <f t="shared" si="4"/>
        <v>0</v>
      </c>
      <c r="J19" s="139">
        <f t="shared" si="5"/>
        <v>0</v>
      </c>
      <c r="K19" s="154">
        <f t="shared" si="6"/>
        <v>0</v>
      </c>
      <c r="L19" s="138"/>
      <c r="M19" s="139">
        <f t="shared" si="7"/>
        <v>0</v>
      </c>
      <c r="N19" s="140">
        <f t="shared" si="19"/>
        <v>0</v>
      </c>
      <c r="O19" s="145">
        <f t="shared" si="20"/>
        <v>0</v>
      </c>
      <c r="P19" s="139">
        <f t="shared" si="8"/>
        <v>0</v>
      </c>
      <c r="Q19" s="164">
        <f t="shared" si="9"/>
        <v>0</v>
      </c>
      <c r="R19" s="142">
        <f t="shared" si="10"/>
        <v>0</v>
      </c>
      <c r="S19" s="142">
        <f t="shared" si="11"/>
        <v>0</v>
      </c>
      <c r="T19" s="139">
        <f t="shared" si="21"/>
        <v>0</v>
      </c>
      <c r="U19" s="141">
        <f t="shared" si="12"/>
        <v>0</v>
      </c>
      <c r="V19" s="166">
        <f t="shared" si="13"/>
        <v>0</v>
      </c>
      <c r="W19" s="143">
        <f t="shared" si="25"/>
        <v>0</v>
      </c>
      <c r="X19" s="167">
        <f t="shared" si="14"/>
        <v>0</v>
      </c>
      <c r="Y19" s="168">
        <f t="shared" si="14"/>
        <v>0</v>
      </c>
      <c r="Z19" s="143">
        <f t="shared" si="22"/>
        <v>0</v>
      </c>
      <c r="AA19" s="169">
        <f t="shared" si="15"/>
        <v>0</v>
      </c>
      <c r="AB19" s="170">
        <f t="shared" si="16"/>
        <v>0</v>
      </c>
      <c r="AC19" s="171">
        <f t="shared" si="16"/>
        <v>0</v>
      </c>
      <c r="AD19" s="144">
        <f t="shared" si="23"/>
        <v>0</v>
      </c>
      <c r="AE19" s="169"/>
    </row>
    <row r="20" spans="1:31">
      <c r="A20" s="137">
        <f t="shared" si="24"/>
        <v>41436</v>
      </c>
      <c r="B20" s="138"/>
      <c r="C20" s="139">
        <f t="shared" si="0"/>
        <v>0</v>
      </c>
      <c r="D20" s="140">
        <f t="shared" si="17"/>
        <v>0</v>
      </c>
      <c r="E20" s="145">
        <f t="shared" si="18"/>
        <v>0</v>
      </c>
      <c r="F20" s="139">
        <f t="shared" si="1"/>
        <v>0</v>
      </c>
      <c r="G20" s="164">
        <f t="shared" si="2"/>
        <v>0</v>
      </c>
      <c r="H20" s="142">
        <f t="shared" si="3"/>
        <v>0</v>
      </c>
      <c r="I20" s="154">
        <f t="shared" si="4"/>
        <v>0</v>
      </c>
      <c r="J20" s="139">
        <f t="shared" si="5"/>
        <v>0</v>
      </c>
      <c r="K20" s="154">
        <f t="shared" si="6"/>
        <v>0</v>
      </c>
      <c r="L20" s="138"/>
      <c r="M20" s="139">
        <f t="shared" si="7"/>
        <v>0</v>
      </c>
      <c r="N20" s="140">
        <f t="shared" si="19"/>
        <v>0</v>
      </c>
      <c r="O20" s="145">
        <f t="shared" si="20"/>
        <v>0</v>
      </c>
      <c r="P20" s="139">
        <f t="shared" si="8"/>
        <v>0</v>
      </c>
      <c r="Q20" s="164">
        <f t="shared" si="9"/>
        <v>0</v>
      </c>
      <c r="R20" s="142">
        <f t="shared" si="10"/>
        <v>0</v>
      </c>
      <c r="S20" s="142">
        <f t="shared" si="11"/>
        <v>0</v>
      </c>
      <c r="T20" s="139">
        <f t="shared" si="21"/>
        <v>0</v>
      </c>
      <c r="U20" s="141">
        <f t="shared" si="12"/>
        <v>0</v>
      </c>
      <c r="V20" s="166">
        <f t="shared" si="13"/>
        <v>0</v>
      </c>
      <c r="W20" s="143">
        <f t="shared" si="25"/>
        <v>0</v>
      </c>
      <c r="X20" s="167">
        <f t="shared" si="14"/>
        <v>0</v>
      </c>
      <c r="Y20" s="168">
        <f t="shared" si="14"/>
        <v>0</v>
      </c>
      <c r="Z20" s="143">
        <f t="shared" si="22"/>
        <v>0</v>
      </c>
      <c r="AA20" s="169">
        <f t="shared" si="15"/>
        <v>0</v>
      </c>
      <c r="AB20" s="170">
        <f t="shared" si="16"/>
        <v>0</v>
      </c>
      <c r="AC20" s="171">
        <f t="shared" si="16"/>
        <v>0</v>
      </c>
      <c r="AD20" s="144">
        <f t="shared" si="23"/>
        <v>0</v>
      </c>
      <c r="AE20" s="169"/>
    </row>
    <row r="21" spans="1:31">
      <c r="A21" s="137">
        <f t="shared" si="24"/>
        <v>41437</v>
      </c>
      <c r="B21" s="138"/>
      <c r="C21" s="139">
        <f t="shared" si="0"/>
        <v>0</v>
      </c>
      <c r="D21" s="140">
        <f t="shared" si="17"/>
        <v>0</v>
      </c>
      <c r="E21" s="145">
        <f t="shared" si="18"/>
        <v>0</v>
      </c>
      <c r="F21" s="139">
        <f t="shared" si="1"/>
        <v>0</v>
      </c>
      <c r="G21" s="164">
        <f t="shared" si="2"/>
        <v>0</v>
      </c>
      <c r="H21" s="142">
        <f t="shared" si="3"/>
        <v>0</v>
      </c>
      <c r="I21" s="154">
        <f t="shared" si="4"/>
        <v>0</v>
      </c>
      <c r="J21" s="139">
        <f t="shared" si="5"/>
        <v>0</v>
      </c>
      <c r="K21" s="154">
        <f t="shared" si="6"/>
        <v>0</v>
      </c>
      <c r="L21" s="138"/>
      <c r="M21" s="139">
        <f t="shared" si="7"/>
        <v>0</v>
      </c>
      <c r="N21" s="140">
        <f t="shared" si="19"/>
        <v>0</v>
      </c>
      <c r="O21" s="145">
        <f t="shared" si="20"/>
        <v>0</v>
      </c>
      <c r="P21" s="139">
        <f t="shared" si="8"/>
        <v>0</v>
      </c>
      <c r="Q21" s="164">
        <f t="shared" si="9"/>
        <v>0</v>
      </c>
      <c r="R21" s="142">
        <f t="shared" si="10"/>
        <v>0</v>
      </c>
      <c r="S21" s="142">
        <f t="shared" si="11"/>
        <v>0</v>
      </c>
      <c r="T21" s="139">
        <f t="shared" si="21"/>
        <v>0</v>
      </c>
      <c r="U21" s="141">
        <f t="shared" si="12"/>
        <v>0</v>
      </c>
      <c r="V21" s="166">
        <f t="shared" si="13"/>
        <v>0</v>
      </c>
      <c r="W21" s="143">
        <f t="shared" si="25"/>
        <v>0</v>
      </c>
      <c r="X21" s="167">
        <f t="shared" si="14"/>
        <v>0</v>
      </c>
      <c r="Y21" s="168">
        <f t="shared" si="14"/>
        <v>0</v>
      </c>
      <c r="Z21" s="143">
        <f t="shared" si="22"/>
        <v>0</v>
      </c>
      <c r="AA21" s="169">
        <f t="shared" si="15"/>
        <v>0</v>
      </c>
      <c r="AB21" s="170">
        <f t="shared" si="16"/>
        <v>0</v>
      </c>
      <c r="AC21" s="171">
        <f t="shared" si="16"/>
        <v>0</v>
      </c>
      <c r="AD21" s="144">
        <f t="shared" si="23"/>
        <v>0</v>
      </c>
      <c r="AE21" s="169"/>
    </row>
    <row r="22" spans="1:31">
      <c r="A22" s="137">
        <f t="shared" si="24"/>
        <v>41438</v>
      </c>
      <c r="B22" s="138"/>
      <c r="C22" s="139">
        <f t="shared" si="0"/>
        <v>0</v>
      </c>
      <c r="D22" s="140">
        <f t="shared" si="17"/>
        <v>0</v>
      </c>
      <c r="E22" s="145">
        <f t="shared" si="18"/>
        <v>0</v>
      </c>
      <c r="F22" s="139">
        <f t="shared" si="1"/>
        <v>0</v>
      </c>
      <c r="G22" s="164">
        <f t="shared" si="2"/>
        <v>0</v>
      </c>
      <c r="H22" s="142">
        <f t="shared" si="3"/>
        <v>0</v>
      </c>
      <c r="I22" s="154">
        <f t="shared" si="4"/>
        <v>0</v>
      </c>
      <c r="J22" s="139">
        <f t="shared" si="5"/>
        <v>0</v>
      </c>
      <c r="K22" s="154">
        <f t="shared" si="6"/>
        <v>0</v>
      </c>
      <c r="L22" s="138"/>
      <c r="M22" s="139">
        <f t="shared" si="7"/>
        <v>0</v>
      </c>
      <c r="N22" s="140">
        <f t="shared" si="19"/>
        <v>0</v>
      </c>
      <c r="O22" s="145">
        <f t="shared" si="20"/>
        <v>0</v>
      </c>
      <c r="P22" s="139">
        <f t="shared" si="8"/>
        <v>0</v>
      </c>
      <c r="Q22" s="164">
        <f t="shared" si="9"/>
        <v>0</v>
      </c>
      <c r="R22" s="142">
        <f t="shared" si="10"/>
        <v>0</v>
      </c>
      <c r="S22" s="142">
        <f t="shared" si="11"/>
        <v>0</v>
      </c>
      <c r="T22" s="139">
        <f t="shared" si="21"/>
        <v>0</v>
      </c>
      <c r="U22" s="141">
        <f t="shared" si="12"/>
        <v>0</v>
      </c>
      <c r="V22" s="166">
        <f t="shared" si="13"/>
        <v>0</v>
      </c>
      <c r="W22" s="143">
        <f t="shared" si="25"/>
        <v>0</v>
      </c>
      <c r="X22" s="167">
        <f t="shared" si="14"/>
        <v>0</v>
      </c>
      <c r="Y22" s="168">
        <f t="shared" si="14"/>
        <v>0</v>
      </c>
      <c r="Z22" s="143">
        <f t="shared" si="22"/>
        <v>0</v>
      </c>
      <c r="AA22" s="169">
        <f t="shared" si="15"/>
        <v>0</v>
      </c>
      <c r="AB22" s="170">
        <f t="shared" si="16"/>
        <v>0</v>
      </c>
      <c r="AC22" s="171">
        <f t="shared" si="16"/>
        <v>0</v>
      </c>
      <c r="AD22" s="144">
        <f t="shared" si="23"/>
        <v>0</v>
      </c>
      <c r="AE22" s="169"/>
    </row>
    <row r="23" spans="1:31">
      <c r="A23" s="137">
        <f t="shared" si="24"/>
        <v>41439</v>
      </c>
      <c r="B23" s="138"/>
      <c r="C23" s="139">
        <f t="shared" si="0"/>
        <v>0</v>
      </c>
      <c r="D23" s="140">
        <f t="shared" si="17"/>
        <v>0</v>
      </c>
      <c r="E23" s="145">
        <f t="shared" si="18"/>
        <v>0</v>
      </c>
      <c r="F23" s="139">
        <f t="shared" si="1"/>
        <v>0</v>
      </c>
      <c r="G23" s="164">
        <f t="shared" si="2"/>
        <v>0</v>
      </c>
      <c r="H23" s="142">
        <f t="shared" si="3"/>
        <v>0</v>
      </c>
      <c r="I23" s="154">
        <f t="shared" si="4"/>
        <v>0</v>
      </c>
      <c r="J23" s="139">
        <f t="shared" si="5"/>
        <v>0</v>
      </c>
      <c r="K23" s="154">
        <f t="shared" si="6"/>
        <v>0</v>
      </c>
      <c r="L23" s="138"/>
      <c r="M23" s="139">
        <f t="shared" si="7"/>
        <v>0</v>
      </c>
      <c r="N23" s="140">
        <f t="shared" si="19"/>
        <v>0</v>
      </c>
      <c r="O23" s="145">
        <f t="shared" si="20"/>
        <v>0</v>
      </c>
      <c r="P23" s="139">
        <f t="shared" si="8"/>
        <v>0</v>
      </c>
      <c r="Q23" s="164">
        <f t="shared" si="9"/>
        <v>0</v>
      </c>
      <c r="R23" s="142">
        <f t="shared" si="10"/>
        <v>0</v>
      </c>
      <c r="S23" s="142">
        <f t="shared" si="11"/>
        <v>0</v>
      </c>
      <c r="T23" s="139">
        <f t="shared" si="21"/>
        <v>0</v>
      </c>
      <c r="U23" s="141">
        <f t="shared" si="12"/>
        <v>0</v>
      </c>
      <c r="V23" s="166">
        <f t="shared" si="13"/>
        <v>0</v>
      </c>
      <c r="W23" s="143">
        <f t="shared" si="25"/>
        <v>0</v>
      </c>
      <c r="X23" s="167">
        <f t="shared" si="14"/>
        <v>0</v>
      </c>
      <c r="Y23" s="168">
        <f t="shared" si="14"/>
        <v>0</v>
      </c>
      <c r="Z23" s="143">
        <f t="shared" si="22"/>
        <v>0</v>
      </c>
      <c r="AA23" s="169">
        <f t="shared" si="15"/>
        <v>0</v>
      </c>
      <c r="AB23" s="170">
        <f t="shared" si="16"/>
        <v>0</v>
      </c>
      <c r="AC23" s="171">
        <f t="shared" si="16"/>
        <v>0</v>
      </c>
      <c r="AD23" s="144">
        <f t="shared" si="23"/>
        <v>0</v>
      </c>
      <c r="AE23" s="169"/>
    </row>
    <row r="24" spans="1:31">
      <c r="A24" s="137">
        <f t="shared" si="24"/>
        <v>41440</v>
      </c>
      <c r="B24" s="138"/>
      <c r="C24" s="139">
        <f t="shared" si="0"/>
        <v>0</v>
      </c>
      <c r="D24" s="140">
        <f t="shared" si="17"/>
        <v>0</v>
      </c>
      <c r="E24" s="145">
        <f t="shared" si="18"/>
        <v>0</v>
      </c>
      <c r="F24" s="139">
        <f t="shared" si="1"/>
        <v>0</v>
      </c>
      <c r="G24" s="164">
        <f t="shared" si="2"/>
        <v>0</v>
      </c>
      <c r="H24" s="142">
        <f t="shared" si="3"/>
        <v>0</v>
      </c>
      <c r="I24" s="154">
        <f t="shared" si="4"/>
        <v>0</v>
      </c>
      <c r="J24" s="139">
        <f t="shared" si="5"/>
        <v>0</v>
      </c>
      <c r="K24" s="154">
        <f t="shared" si="6"/>
        <v>0</v>
      </c>
      <c r="L24" s="138"/>
      <c r="M24" s="139">
        <f t="shared" si="7"/>
        <v>0</v>
      </c>
      <c r="N24" s="140">
        <f t="shared" si="19"/>
        <v>0</v>
      </c>
      <c r="O24" s="145">
        <f t="shared" si="20"/>
        <v>0</v>
      </c>
      <c r="P24" s="139">
        <f t="shared" si="8"/>
        <v>0</v>
      </c>
      <c r="Q24" s="164">
        <f t="shared" si="9"/>
        <v>0</v>
      </c>
      <c r="R24" s="142">
        <f t="shared" si="10"/>
        <v>0</v>
      </c>
      <c r="S24" s="142">
        <f t="shared" si="11"/>
        <v>0</v>
      </c>
      <c r="T24" s="139">
        <f t="shared" si="21"/>
        <v>0</v>
      </c>
      <c r="U24" s="141">
        <f t="shared" si="12"/>
        <v>0</v>
      </c>
      <c r="V24" s="166">
        <f t="shared" si="13"/>
        <v>0</v>
      </c>
      <c r="W24" s="143">
        <f t="shared" si="25"/>
        <v>0</v>
      </c>
      <c r="X24" s="167">
        <f t="shared" si="14"/>
        <v>0</v>
      </c>
      <c r="Y24" s="168">
        <f t="shared" si="14"/>
        <v>0</v>
      </c>
      <c r="Z24" s="143">
        <f t="shared" si="22"/>
        <v>0</v>
      </c>
      <c r="AA24" s="169">
        <f t="shared" si="15"/>
        <v>0</v>
      </c>
      <c r="AB24" s="170">
        <f t="shared" si="16"/>
        <v>0</v>
      </c>
      <c r="AC24" s="171">
        <f t="shared" si="16"/>
        <v>0</v>
      </c>
      <c r="AD24" s="144">
        <f t="shared" si="23"/>
        <v>0</v>
      </c>
      <c r="AE24" s="169"/>
    </row>
    <row r="25" spans="1:31">
      <c r="A25" s="137">
        <f t="shared" si="24"/>
        <v>41441</v>
      </c>
      <c r="B25" s="138"/>
      <c r="C25" s="139">
        <f t="shared" si="0"/>
        <v>0</v>
      </c>
      <c r="D25" s="140">
        <f t="shared" si="17"/>
        <v>0</v>
      </c>
      <c r="E25" s="145">
        <f t="shared" si="18"/>
        <v>0</v>
      </c>
      <c r="F25" s="139">
        <f t="shared" si="1"/>
        <v>0</v>
      </c>
      <c r="G25" s="164">
        <f t="shared" si="2"/>
        <v>0</v>
      </c>
      <c r="H25" s="142">
        <f t="shared" si="3"/>
        <v>0</v>
      </c>
      <c r="I25" s="154">
        <f t="shared" si="4"/>
        <v>0</v>
      </c>
      <c r="J25" s="139">
        <f t="shared" si="5"/>
        <v>0</v>
      </c>
      <c r="K25" s="154">
        <f t="shared" si="6"/>
        <v>0</v>
      </c>
      <c r="L25" s="138"/>
      <c r="M25" s="139">
        <f t="shared" si="7"/>
        <v>0</v>
      </c>
      <c r="N25" s="140">
        <f t="shared" si="19"/>
        <v>0</v>
      </c>
      <c r="O25" s="145">
        <f t="shared" si="20"/>
        <v>0</v>
      </c>
      <c r="P25" s="139">
        <f t="shared" si="8"/>
        <v>0</v>
      </c>
      <c r="Q25" s="164">
        <f t="shared" si="9"/>
        <v>0</v>
      </c>
      <c r="R25" s="142">
        <f t="shared" si="10"/>
        <v>0</v>
      </c>
      <c r="S25" s="142">
        <f t="shared" si="11"/>
        <v>0</v>
      </c>
      <c r="T25" s="139">
        <f t="shared" si="21"/>
        <v>0</v>
      </c>
      <c r="U25" s="141">
        <f t="shared" si="12"/>
        <v>0</v>
      </c>
      <c r="V25" s="166">
        <f t="shared" si="13"/>
        <v>0</v>
      </c>
      <c r="W25" s="143">
        <f t="shared" si="25"/>
        <v>0</v>
      </c>
      <c r="X25" s="167">
        <f t="shared" si="14"/>
        <v>0</v>
      </c>
      <c r="Y25" s="168">
        <f t="shared" si="14"/>
        <v>0</v>
      </c>
      <c r="Z25" s="143">
        <f t="shared" si="22"/>
        <v>0</v>
      </c>
      <c r="AA25" s="169">
        <f t="shared" si="15"/>
        <v>0</v>
      </c>
      <c r="AB25" s="170">
        <f t="shared" si="16"/>
        <v>0</v>
      </c>
      <c r="AC25" s="171">
        <f t="shared" si="16"/>
        <v>0</v>
      </c>
      <c r="AD25" s="144">
        <f t="shared" si="23"/>
        <v>0</v>
      </c>
      <c r="AE25" s="169"/>
    </row>
    <row r="26" spans="1:31">
      <c r="A26" s="137">
        <f t="shared" si="24"/>
        <v>41442</v>
      </c>
      <c r="B26" s="138"/>
      <c r="C26" s="139">
        <f t="shared" si="0"/>
        <v>0</v>
      </c>
      <c r="D26" s="140">
        <f t="shared" si="17"/>
        <v>0</v>
      </c>
      <c r="E26" s="145">
        <f t="shared" si="18"/>
        <v>0</v>
      </c>
      <c r="F26" s="139">
        <f t="shared" si="1"/>
        <v>0</v>
      </c>
      <c r="G26" s="164">
        <f t="shared" si="2"/>
        <v>0</v>
      </c>
      <c r="H26" s="142">
        <f t="shared" si="3"/>
        <v>0</v>
      </c>
      <c r="I26" s="154">
        <f t="shared" si="4"/>
        <v>0</v>
      </c>
      <c r="J26" s="139">
        <f t="shared" si="5"/>
        <v>0</v>
      </c>
      <c r="K26" s="154">
        <f t="shared" si="6"/>
        <v>0</v>
      </c>
      <c r="L26" s="138"/>
      <c r="M26" s="139">
        <f t="shared" si="7"/>
        <v>0</v>
      </c>
      <c r="N26" s="140">
        <f t="shared" si="19"/>
        <v>0</v>
      </c>
      <c r="O26" s="145">
        <f t="shared" si="20"/>
        <v>0</v>
      </c>
      <c r="P26" s="139">
        <f t="shared" si="8"/>
        <v>0</v>
      </c>
      <c r="Q26" s="164">
        <f t="shared" si="9"/>
        <v>0</v>
      </c>
      <c r="R26" s="142">
        <f t="shared" si="10"/>
        <v>0</v>
      </c>
      <c r="S26" s="142">
        <f t="shared" si="11"/>
        <v>0</v>
      </c>
      <c r="T26" s="139">
        <f t="shared" si="21"/>
        <v>0</v>
      </c>
      <c r="U26" s="141">
        <f t="shared" si="12"/>
        <v>0</v>
      </c>
      <c r="V26" s="166">
        <f t="shared" si="13"/>
        <v>0</v>
      </c>
      <c r="W26" s="143">
        <f t="shared" si="25"/>
        <v>0</v>
      </c>
      <c r="X26" s="167">
        <f t="shared" si="14"/>
        <v>0</v>
      </c>
      <c r="Y26" s="168">
        <f t="shared" si="14"/>
        <v>0</v>
      </c>
      <c r="Z26" s="143">
        <f t="shared" si="22"/>
        <v>0</v>
      </c>
      <c r="AA26" s="169">
        <f t="shared" si="15"/>
        <v>0</v>
      </c>
      <c r="AB26" s="170">
        <f t="shared" ref="AB26:AC39" si="26">+H26+R26</f>
        <v>0</v>
      </c>
      <c r="AC26" s="171">
        <f t="shared" si="26"/>
        <v>0</v>
      </c>
      <c r="AD26" s="144">
        <f t="shared" si="23"/>
        <v>0</v>
      </c>
      <c r="AE26" s="169"/>
    </row>
    <row r="27" spans="1:31">
      <c r="A27" s="137">
        <f t="shared" si="24"/>
        <v>41443</v>
      </c>
      <c r="B27" s="138"/>
      <c r="C27" s="139">
        <f t="shared" si="0"/>
        <v>0</v>
      </c>
      <c r="D27" s="140">
        <f t="shared" si="17"/>
        <v>0</v>
      </c>
      <c r="E27" s="145">
        <f t="shared" si="18"/>
        <v>0</v>
      </c>
      <c r="F27" s="139">
        <f t="shared" si="1"/>
        <v>0</v>
      </c>
      <c r="G27" s="164">
        <f t="shared" si="2"/>
        <v>0</v>
      </c>
      <c r="H27" s="142">
        <f t="shared" si="3"/>
        <v>0</v>
      </c>
      <c r="I27" s="154">
        <f t="shared" si="4"/>
        <v>0</v>
      </c>
      <c r="J27" s="139">
        <f t="shared" si="5"/>
        <v>0</v>
      </c>
      <c r="K27" s="154">
        <f t="shared" si="6"/>
        <v>0</v>
      </c>
      <c r="L27" s="138"/>
      <c r="M27" s="139">
        <f t="shared" si="7"/>
        <v>0</v>
      </c>
      <c r="N27" s="140">
        <f t="shared" si="19"/>
        <v>0</v>
      </c>
      <c r="O27" s="145">
        <f t="shared" si="20"/>
        <v>0</v>
      </c>
      <c r="P27" s="139">
        <f t="shared" si="8"/>
        <v>0</v>
      </c>
      <c r="Q27" s="164">
        <f t="shared" si="9"/>
        <v>0</v>
      </c>
      <c r="R27" s="142">
        <f t="shared" si="10"/>
        <v>0</v>
      </c>
      <c r="S27" s="142">
        <f t="shared" si="11"/>
        <v>0</v>
      </c>
      <c r="T27" s="139">
        <f t="shared" si="21"/>
        <v>0</v>
      </c>
      <c r="U27" s="141">
        <f t="shared" si="12"/>
        <v>0</v>
      </c>
      <c r="V27" s="166">
        <f t="shared" si="13"/>
        <v>0</v>
      </c>
      <c r="W27" s="143">
        <f t="shared" si="25"/>
        <v>0</v>
      </c>
      <c r="X27" s="167">
        <f t="shared" si="14"/>
        <v>0</v>
      </c>
      <c r="Y27" s="168">
        <f t="shared" si="14"/>
        <v>0</v>
      </c>
      <c r="Z27" s="143">
        <f t="shared" si="22"/>
        <v>0</v>
      </c>
      <c r="AA27" s="169">
        <f t="shared" si="15"/>
        <v>0</v>
      </c>
      <c r="AB27" s="170">
        <f t="shared" si="26"/>
        <v>0</v>
      </c>
      <c r="AC27" s="171">
        <f t="shared" si="26"/>
        <v>0</v>
      </c>
      <c r="AD27" s="144">
        <f t="shared" si="23"/>
        <v>0</v>
      </c>
      <c r="AE27" s="169"/>
    </row>
    <row r="28" spans="1:31">
      <c r="A28" s="137">
        <f t="shared" si="24"/>
        <v>41444</v>
      </c>
      <c r="B28" s="138"/>
      <c r="C28" s="139">
        <f t="shared" si="0"/>
        <v>0</v>
      </c>
      <c r="D28" s="140">
        <f t="shared" si="17"/>
        <v>0</v>
      </c>
      <c r="E28" s="145">
        <f t="shared" si="18"/>
        <v>0</v>
      </c>
      <c r="F28" s="139">
        <f t="shared" si="1"/>
        <v>0</v>
      </c>
      <c r="G28" s="164">
        <f t="shared" si="2"/>
        <v>0</v>
      </c>
      <c r="H28" s="142">
        <f t="shared" si="3"/>
        <v>0</v>
      </c>
      <c r="I28" s="154">
        <f t="shared" si="4"/>
        <v>0</v>
      </c>
      <c r="J28" s="139">
        <f t="shared" si="5"/>
        <v>0</v>
      </c>
      <c r="K28" s="154">
        <f t="shared" si="6"/>
        <v>0</v>
      </c>
      <c r="L28" s="138"/>
      <c r="M28" s="139">
        <f t="shared" si="7"/>
        <v>0</v>
      </c>
      <c r="N28" s="140">
        <f t="shared" si="19"/>
        <v>0</v>
      </c>
      <c r="O28" s="145">
        <f t="shared" si="20"/>
        <v>0</v>
      </c>
      <c r="P28" s="139">
        <f t="shared" si="8"/>
        <v>0</v>
      </c>
      <c r="Q28" s="164">
        <f t="shared" si="9"/>
        <v>0</v>
      </c>
      <c r="R28" s="142">
        <f t="shared" si="10"/>
        <v>0</v>
      </c>
      <c r="S28" s="142">
        <f t="shared" si="11"/>
        <v>0</v>
      </c>
      <c r="T28" s="139">
        <f t="shared" si="21"/>
        <v>0</v>
      </c>
      <c r="U28" s="141">
        <f t="shared" si="12"/>
        <v>0</v>
      </c>
      <c r="V28" s="166">
        <f t="shared" si="13"/>
        <v>0</v>
      </c>
      <c r="W28" s="143">
        <f t="shared" si="25"/>
        <v>0</v>
      </c>
      <c r="X28" s="167">
        <f t="shared" si="14"/>
        <v>0</v>
      </c>
      <c r="Y28" s="168">
        <f t="shared" si="14"/>
        <v>0</v>
      </c>
      <c r="Z28" s="143">
        <f t="shared" si="22"/>
        <v>0</v>
      </c>
      <c r="AA28" s="169">
        <f t="shared" si="15"/>
        <v>0</v>
      </c>
      <c r="AB28" s="170">
        <f t="shared" si="26"/>
        <v>0</v>
      </c>
      <c r="AC28" s="171">
        <f t="shared" si="26"/>
        <v>0</v>
      </c>
      <c r="AD28" s="144">
        <f t="shared" si="23"/>
        <v>0</v>
      </c>
      <c r="AE28" s="169"/>
    </row>
    <row r="29" spans="1:31">
      <c r="A29" s="137">
        <f t="shared" si="24"/>
        <v>41445</v>
      </c>
      <c r="B29" s="138"/>
      <c r="C29" s="139">
        <f t="shared" si="0"/>
        <v>0</v>
      </c>
      <c r="D29" s="140">
        <f t="shared" si="17"/>
        <v>0</v>
      </c>
      <c r="E29" s="145">
        <f t="shared" si="18"/>
        <v>0</v>
      </c>
      <c r="F29" s="139">
        <f t="shared" si="1"/>
        <v>0</v>
      </c>
      <c r="G29" s="164">
        <f t="shared" si="2"/>
        <v>0</v>
      </c>
      <c r="H29" s="142">
        <f t="shared" si="3"/>
        <v>0</v>
      </c>
      <c r="I29" s="154">
        <f t="shared" si="4"/>
        <v>0</v>
      </c>
      <c r="J29" s="139">
        <f t="shared" si="5"/>
        <v>0</v>
      </c>
      <c r="K29" s="154">
        <f t="shared" si="6"/>
        <v>0</v>
      </c>
      <c r="L29" s="138"/>
      <c r="M29" s="139">
        <f t="shared" si="7"/>
        <v>0</v>
      </c>
      <c r="N29" s="140">
        <f t="shared" si="19"/>
        <v>0</v>
      </c>
      <c r="O29" s="145">
        <f t="shared" si="20"/>
        <v>0</v>
      </c>
      <c r="P29" s="139">
        <f t="shared" si="8"/>
        <v>0</v>
      </c>
      <c r="Q29" s="164">
        <f t="shared" si="9"/>
        <v>0</v>
      </c>
      <c r="R29" s="142">
        <f t="shared" si="10"/>
        <v>0</v>
      </c>
      <c r="S29" s="142">
        <f t="shared" si="11"/>
        <v>0</v>
      </c>
      <c r="T29" s="139">
        <f t="shared" si="21"/>
        <v>0</v>
      </c>
      <c r="U29" s="141">
        <f t="shared" si="12"/>
        <v>0</v>
      </c>
      <c r="V29" s="166">
        <f t="shared" si="13"/>
        <v>0</v>
      </c>
      <c r="W29" s="143">
        <f t="shared" si="25"/>
        <v>0</v>
      </c>
      <c r="X29" s="167">
        <f t="shared" si="14"/>
        <v>0</v>
      </c>
      <c r="Y29" s="168">
        <f t="shared" si="14"/>
        <v>0</v>
      </c>
      <c r="Z29" s="143">
        <f t="shared" si="22"/>
        <v>0</v>
      </c>
      <c r="AA29" s="169">
        <f t="shared" si="15"/>
        <v>0</v>
      </c>
      <c r="AB29" s="170">
        <f t="shared" si="26"/>
        <v>0</v>
      </c>
      <c r="AC29" s="171">
        <f t="shared" si="26"/>
        <v>0</v>
      </c>
      <c r="AD29" s="144">
        <f t="shared" si="23"/>
        <v>0</v>
      </c>
      <c r="AE29" s="169"/>
    </row>
    <row r="30" spans="1:31">
      <c r="A30" s="137">
        <f t="shared" si="24"/>
        <v>41446</v>
      </c>
      <c r="B30" s="138"/>
      <c r="C30" s="139">
        <f t="shared" si="0"/>
        <v>0</v>
      </c>
      <c r="D30" s="140">
        <f t="shared" si="17"/>
        <v>0</v>
      </c>
      <c r="E30" s="145">
        <f t="shared" si="18"/>
        <v>0</v>
      </c>
      <c r="F30" s="139">
        <f t="shared" si="1"/>
        <v>0</v>
      </c>
      <c r="G30" s="164">
        <f t="shared" si="2"/>
        <v>0</v>
      </c>
      <c r="H30" s="142">
        <f t="shared" si="3"/>
        <v>0</v>
      </c>
      <c r="I30" s="154">
        <f t="shared" si="4"/>
        <v>0</v>
      </c>
      <c r="J30" s="139">
        <f t="shared" si="5"/>
        <v>0</v>
      </c>
      <c r="K30" s="154">
        <f t="shared" si="6"/>
        <v>0</v>
      </c>
      <c r="L30" s="138"/>
      <c r="M30" s="139">
        <f t="shared" si="7"/>
        <v>0</v>
      </c>
      <c r="N30" s="140">
        <f t="shared" si="19"/>
        <v>0</v>
      </c>
      <c r="O30" s="145">
        <f t="shared" si="20"/>
        <v>0</v>
      </c>
      <c r="P30" s="139">
        <f t="shared" si="8"/>
        <v>0</v>
      </c>
      <c r="Q30" s="164">
        <f t="shared" si="9"/>
        <v>0</v>
      </c>
      <c r="R30" s="142">
        <f t="shared" si="10"/>
        <v>0</v>
      </c>
      <c r="S30" s="142">
        <f t="shared" si="11"/>
        <v>0</v>
      </c>
      <c r="T30" s="139">
        <f t="shared" si="21"/>
        <v>0</v>
      </c>
      <c r="U30" s="141">
        <f t="shared" si="12"/>
        <v>0</v>
      </c>
      <c r="V30" s="166">
        <f t="shared" si="13"/>
        <v>0</v>
      </c>
      <c r="W30" s="143">
        <f t="shared" si="25"/>
        <v>0</v>
      </c>
      <c r="X30" s="167">
        <f t="shared" si="14"/>
        <v>0</v>
      </c>
      <c r="Y30" s="168">
        <f t="shared" si="14"/>
        <v>0</v>
      </c>
      <c r="Z30" s="143">
        <f t="shared" si="22"/>
        <v>0</v>
      </c>
      <c r="AA30" s="169">
        <f t="shared" si="15"/>
        <v>0</v>
      </c>
      <c r="AB30" s="170">
        <f>+H30+R30</f>
        <v>0</v>
      </c>
      <c r="AC30" s="171">
        <f t="shared" si="26"/>
        <v>0</v>
      </c>
      <c r="AD30" s="144">
        <f t="shared" si="23"/>
        <v>0</v>
      </c>
      <c r="AE30" s="169"/>
    </row>
    <row r="31" spans="1:31">
      <c r="A31" s="137">
        <f t="shared" si="24"/>
        <v>41447</v>
      </c>
      <c r="B31" s="138"/>
      <c r="C31" s="139">
        <f t="shared" si="0"/>
        <v>0</v>
      </c>
      <c r="D31" s="140">
        <f t="shared" si="17"/>
        <v>0</v>
      </c>
      <c r="E31" s="145">
        <f t="shared" si="18"/>
        <v>0</v>
      </c>
      <c r="F31" s="139">
        <f t="shared" si="1"/>
        <v>0</v>
      </c>
      <c r="G31" s="164">
        <f t="shared" si="2"/>
        <v>0</v>
      </c>
      <c r="H31" s="142">
        <f t="shared" si="3"/>
        <v>0</v>
      </c>
      <c r="I31" s="154">
        <f t="shared" si="4"/>
        <v>0</v>
      </c>
      <c r="J31" s="139">
        <f t="shared" si="5"/>
        <v>0</v>
      </c>
      <c r="K31" s="154">
        <f t="shared" si="6"/>
        <v>0</v>
      </c>
      <c r="L31" s="138"/>
      <c r="M31" s="139">
        <f t="shared" si="7"/>
        <v>0</v>
      </c>
      <c r="N31" s="140">
        <f t="shared" si="19"/>
        <v>0</v>
      </c>
      <c r="O31" s="145">
        <f t="shared" si="20"/>
        <v>0</v>
      </c>
      <c r="P31" s="139">
        <f t="shared" si="8"/>
        <v>0</v>
      </c>
      <c r="Q31" s="164">
        <f t="shared" si="9"/>
        <v>0</v>
      </c>
      <c r="R31" s="142">
        <f t="shared" si="10"/>
        <v>0</v>
      </c>
      <c r="S31" s="142">
        <f t="shared" si="11"/>
        <v>0</v>
      </c>
      <c r="T31" s="139">
        <f t="shared" si="21"/>
        <v>0</v>
      </c>
      <c r="U31" s="141">
        <f t="shared" si="12"/>
        <v>0</v>
      </c>
      <c r="V31" s="166">
        <f t="shared" si="13"/>
        <v>0</v>
      </c>
      <c r="W31" s="143">
        <f t="shared" si="25"/>
        <v>0</v>
      </c>
      <c r="X31" s="167">
        <f t="shared" si="14"/>
        <v>0</v>
      </c>
      <c r="Y31" s="168">
        <f t="shared" si="14"/>
        <v>0</v>
      </c>
      <c r="Z31" s="143">
        <f t="shared" si="22"/>
        <v>0</v>
      </c>
      <c r="AA31" s="169">
        <f t="shared" si="15"/>
        <v>0</v>
      </c>
      <c r="AB31" s="170">
        <f t="shared" si="26"/>
        <v>0</v>
      </c>
      <c r="AC31" s="171">
        <f t="shared" si="26"/>
        <v>0</v>
      </c>
      <c r="AD31" s="144">
        <f t="shared" si="23"/>
        <v>0</v>
      </c>
      <c r="AE31" s="169"/>
    </row>
    <row r="32" spans="1:31">
      <c r="A32" s="137">
        <f t="shared" si="24"/>
        <v>41448</v>
      </c>
      <c r="B32" s="138"/>
      <c r="C32" s="139">
        <f t="shared" si="0"/>
        <v>0</v>
      </c>
      <c r="D32" s="140">
        <f t="shared" si="17"/>
        <v>0</v>
      </c>
      <c r="E32" s="145">
        <f t="shared" si="18"/>
        <v>0</v>
      </c>
      <c r="F32" s="139">
        <f t="shared" si="1"/>
        <v>0</v>
      </c>
      <c r="G32" s="164">
        <f t="shared" si="2"/>
        <v>0</v>
      </c>
      <c r="H32" s="142">
        <f t="shared" si="3"/>
        <v>0</v>
      </c>
      <c r="I32" s="154">
        <f t="shared" si="4"/>
        <v>0</v>
      </c>
      <c r="J32" s="139">
        <f t="shared" si="5"/>
        <v>0</v>
      </c>
      <c r="K32" s="154">
        <f t="shared" si="6"/>
        <v>0</v>
      </c>
      <c r="L32" s="138"/>
      <c r="M32" s="139">
        <f t="shared" si="7"/>
        <v>0</v>
      </c>
      <c r="N32" s="140">
        <f t="shared" si="19"/>
        <v>0</v>
      </c>
      <c r="O32" s="145">
        <f t="shared" si="20"/>
        <v>0</v>
      </c>
      <c r="P32" s="139">
        <f t="shared" si="8"/>
        <v>0</v>
      </c>
      <c r="Q32" s="164">
        <f t="shared" si="9"/>
        <v>0</v>
      </c>
      <c r="R32" s="142">
        <f t="shared" si="10"/>
        <v>0</v>
      </c>
      <c r="S32" s="142">
        <f t="shared" si="11"/>
        <v>0</v>
      </c>
      <c r="T32" s="139">
        <f t="shared" si="21"/>
        <v>0</v>
      </c>
      <c r="U32" s="141">
        <f t="shared" si="12"/>
        <v>0</v>
      </c>
      <c r="V32" s="166">
        <f t="shared" si="13"/>
        <v>0</v>
      </c>
      <c r="W32" s="143">
        <f t="shared" si="25"/>
        <v>0</v>
      </c>
      <c r="X32" s="167">
        <f t="shared" si="14"/>
        <v>0</v>
      </c>
      <c r="Y32" s="168">
        <f t="shared" si="14"/>
        <v>0</v>
      </c>
      <c r="Z32" s="143">
        <f t="shared" si="22"/>
        <v>0</v>
      </c>
      <c r="AA32" s="169">
        <f t="shared" si="15"/>
        <v>0</v>
      </c>
      <c r="AB32" s="170">
        <f t="shared" si="26"/>
        <v>0</v>
      </c>
      <c r="AC32" s="171">
        <f t="shared" si="26"/>
        <v>0</v>
      </c>
      <c r="AD32" s="144">
        <f t="shared" si="23"/>
        <v>0</v>
      </c>
      <c r="AE32" s="169"/>
    </row>
    <row r="33" spans="1:31">
      <c r="A33" s="137">
        <f t="shared" si="24"/>
        <v>41449</v>
      </c>
      <c r="B33" s="172"/>
      <c r="C33" s="139">
        <f t="shared" si="0"/>
        <v>0</v>
      </c>
      <c r="D33" s="140">
        <f t="shared" si="17"/>
        <v>0</v>
      </c>
      <c r="E33" s="145">
        <f t="shared" si="18"/>
        <v>0</v>
      </c>
      <c r="F33" s="139">
        <f t="shared" si="1"/>
        <v>0</v>
      </c>
      <c r="G33" s="164">
        <f t="shared" si="2"/>
        <v>0</v>
      </c>
      <c r="H33" s="142">
        <f t="shared" si="3"/>
        <v>0</v>
      </c>
      <c r="I33" s="154">
        <f t="shared" si="4"/>
        <v>0</v>
      </c>
      <c r="J33" s="139">
        <f t="shared" si="5"/>
        <v>0</v>
      </c>
      <c r="K33" s="154">
        <f t="shared" si="6"/>
        <v>0</v>
      </c>
      <c r="L33" s="172"/>
      <c r="M33" s="139">
        <f t="shared" si="7"/>
        <v>0</v>
      </c>
      <c r="N33" s="140">
        <f t="shared" si="19"/>
        <v>0</v>
      </c>
      <c r="O33" s="145">
        <f t="shared" si="20"/>
        <v>0</v>
      </c>
      <c r="P33" s="139">
        <f t="shared" si="8"/>
        <v>0</v>
      </c>
      <c r="Q33" s="164">
        <f t="shared" si="9"/>
        <v>0</v>
      </c>
      <c r="R33" s="142">
        <f t="shared" si="10"/>
        <v>0</v>
      </c>
      <c r="S33" s="142">
        <f t="shared" si="11"/>
        <v>0</v>
      </c>
      <c r="T33" s="139">
        <f t="shared" si="21"/>
        <v>0</v>
      </c>
      <c r="U33" s="141">
        <f t="shared" si="12"/>
        <v>0</v>
      </c>
      <c r="V33" s="166">
        <f t="shared" si="13"/>
        <v>0</v>
      </c>
      <c r="W33" s="143">
        <f t="shared" si="25"/>
        <v>0</v>
      </c>
      <c r="X33" s="167">
        <f t="shared" si="14"/>
        <v>0</v>
      </c>
      <c r="Y33" s="168">
        <f t="shared" si="14"/>
        <v>0</v>
      </c>
      <c r="Z33" s="143">
        <f t="shared" si="22"/>
        <v>0</v>
      </c>
      <c r="AA33" s="169">
        <f t="shared" si="15"/>
        <v>0</v>
      </c>
      <c r="AB33" s="170">
        <f t="shared" si="26"/>
        <v>0</v>
      </c>
      <c r="AC33" s="171">
        <f t="shared" si="26"/>
        <v>0</v>
      </c>
      <c r="AD33" s="144">
        <f t="shared" si="23"/>
        <v>0</v>
      </c>
      <c r="AE33" s="169"/>
    </row>
    <row r="34" spans="1:31" ht="13.5" customHeight="1">
      <c r="A34" s="137">
        <f t="shared" si="24"/>
        <v>41450</v>
      </c>
      <c r="B34" s="172"/>
      <c r="C34" s="139">
        <f t="shared" si="0"/>
        <v>0</v>
      </c>
      <c r="D34" s="140">
        <f t="shared" si="17"/>
        <v>0</v>
      </c>
      <c r="E34" s="145">
        <f t="shared" si="18"/>
        <v>0</v>
      </c>
      <c r="F34" s="139">
        <f t="shared" si="1"/>
        <v>0</v>
      </c>
      <c r="G34" s="164">
        <f t="shared" si="2"/>
        <v>0</v>
      </c>
      <c r="H34" s="142">
        <f t="shared" si="3"/>
        <v>0</v>
      </c>
      <c r="I34" s="154">
        <f t="shared" si="4"/>
        <v>0</v>
      </c>
      <c r="J34" s="139">
        <f t="shared" si="5"/>
        <v>0</v>
      </c>
      <c r="K34" s="154">
        <f t="shared" si="6"/>
        <v>0</v>
      </c>
      <c r="L34" s="172"/>
      <c r="M34" s="139">
        <f t="shared" si="7"/>
        <v>0</v>
      </c>
      <c r="N34" s="140">
        <f t="shared" si="19"/>
        <v>0</v>
      </c>
      <c r="O34" s="145">
        <f t="shared" si="20"/>
        <v>0</v>
      </c>
      <c r="P34" s="139">
        <f t="shared" si="8"/>
        <v>0</v>
      </c>
      <c r="Q34" s="164">
        <f t="shared" si="9"/>
        <v>0</v>
      </c>
      <c r="R34" s="142">
        <f t="shared" si="10"/>
        <v>0</v>
      </c>
      <c r="S34" s="142">
        <f t="shared" si="11"/>
        <v>0</v>
      </c>
      <c r="T34" s="139">
        <f t="shared" si="21"/>
        <v>0</v>
      </c>
      <c r="U34" s="141">
        <f t="shared" si="12"/>
        <v>0</v>
      </c>
      <c r="V34" s="166">
        <f t="shared" si="13"/>
        <v>0</v>
      </c>
      <c r="W34" s="143">
        <f t="shared" si="25"/>
        <v>0</v>
      </c>
      <c r="X34" s="167">
        <f t="shared" si="14"/>
        <v>0</v>
      </c>
      <c r="Y34" s="168">
        <f t="shared" si="14"/>
        <v>0</v>
      </c>
      <c r="Z34" s="143">
        <f t="shared" si="22"/>
        <v>0</v>
      </c>
      <c r="AA34" s="169">
        <f t="shared" si="15"/>
        <v>0</v>
      </c>
      <c r="AB34" s="170">
        <f t="shared" si="26"/>
        <v>0</v>
      </c>
      <c r="AC34" s="171">
        <f t="shared" si="26"/>
        <v>0</v>
      </c>
      <c r="AD34" s="144">
        <f t="shared" si="23"/>
        <v>0</v>
      </c>
      <c r="AE34" s="169"/>
    </row>
    <row r="35" spans="1:31">
      <c r="A35" s="137">
        <f t="shared" si="24"/>
        <v>41451</v>
      </c>
      <c r="B35" s="172"/>
      <c r="C35" s="139">
        <f t="shared" si="0"/>
        <v>0</v>
      </c>
      <c r="D35" s="140">
        <f t="shared" si="17"/>
        <v>0</v>
      </c>
      <c r="E35" s="145">
        <f t="shared" si="18"/>
        <v>0</v>
      </c>
      <c r="F35" s="139">
        <f t="shared" si="1"/>
        <v>0</v>
      </c>
      <c r="G35" s="164">
        <f t="shared" si="2"/>
        <v>0</v>
      </c>
      <c r="H35" s="142">
        <f t="shared" si="3"/>
        <v>0</v>
      </c>
      <c r="I35" s="154">
        <f t="shared" si="4"/>
        <v>0</v>
      </c>
      <c r="J35" s="139">
        <f t="shared" si="5"/>
        <v>0</v>
      </c>
      <c r="K35" s="154">
        <f t="shared" si="6"/>
        <v>0</v>
      </c>
      <c r="L35" s="138"/>
      <c r="M35" s="139">
        <f t="shared" si="7"/>
        <v>0</v>
      </c>
      <c r="N35" s="140">
        <f t="shared" si="19"/>
        <v>0</v>
      </c>
      <c r="O35" s="145">
        <f t="shared" si="20"/>
        <v>0</v>
      </c>
      <c r="P35" s="139">
        <f t="shared" si="8"/>
        <v>0</v>
      </c>
      <c r="Q35" s="164">
        <f t="shared" si="9"/>
        <v>0</v>
      </c>
      <c r="R35" s="142">
        <f t="shared" si="10"/>
        <v>0</v>
      </c>
      <c r="S35" s="142">
        <f t="shared" si="11"/>
        <v>0</v>
      </c>
      <c r="T35" s="139">
        <f t="shared" si="21"/>
        <v>0</v>
      </c>
      <c r="U35" s="141">
        <f t="shared" si="12"/>
        <v>0</v>
      </c>
      <c r="V35" s="166">
        <f t="shared" si="13"/>
        <v>0</v>
      </c>
      <c r="W35" s="143">
        <f t="shared" si="25"/>
        <v>0</v>
      </c>
      <c r="X35" s="167">
        <f t="shared" si="14"/>
        <v>0</v>
      </c>
      <c r="Y35" s="168">
        <f t="shared" si="14"/>
        <v>0</v>
      </c>
      <c r="Z35" s="143">
        <f t="shared" si="22"/>
        <v>0</v>
      </c>
      <c r="AA35" s="169">
        <f t="shared" si="15"/>
        <v>0</v>
      </c>
      <c r="AB35" s="170">
        <f t="shared" si="26"/>
        <v>0</v>
      </c>
      <c r="AC35" s="171">
        <f t="shared" si="26"/>
        <v>0</v>
      </c>
      <c r="AD35" s="144">
        <f t="shared" si="23"/>
        <v>0</v>
      </c>
      <c r="AE35" s="169"/>
    </row>
    <row r="36" spans="1:31">
      <c r="A36" s="137">
        <f t="shared" si="24"/>
        <v>41452</v>
      </c>
      <c r="B36" s="138"/>
      <c r="C36" s="139">
        <f t="shared" si="0"/>
        <v>0</v>
      </c>
      <c r="D36" s="140">
        <f t="shared" si="17"/>
        <v>0</v>
      </c>
      <c r="E36" s="145">
        <f t="shared" si="18"/>
        <v>0</v>
      </c>
      <c r="F36" s="139">
        <f t="shared" si="1"/>
        <v>0</v>
      </c>
      <c r="G36" s="164">
        <f t="shared" si="2"/>
        <v>0</v>
      </c>
      <c r="H36" s="142">
        <f t="shared" si="3"/>
        <v>0</v>
      </c>
      <c r="I36" s="154">
        <f t="shared" si="4"/>
        <v>0</v>
      </c>
      <c r="J36" s="139">
        <f t="shared" si="5"/>
        <v>0</v>
      </c>
      <c r="K36" s="154">
        <f t="shared" si="6"/>
        <v>0</v>
      </c>
      <c r="L36" s="138"/>
      <c r="M36" s="139">
        <f t="shared" si="7"/>
        <v>0</v>
      </c>
      <c r="N36" s="140">
        <f t="shared" si="19"/>
        <v>0</v>
      </c>
      <c r="O36" s="145">
        <f t="shared" si="20"/>
        <v>0</v>
      </c>
      <c r="P36" s="139">
        <f t="shared" si="8"/>
        <v>0</v>
      </c>
      <c r="Q36" s="164">
        <f t="shared" si="9"/>
        <v>0</v>
      </c>
      <c r="R36" s="142">
        <f t="shared" si="10"/>
        <v>0</v>
      </c>
      <c r="S36" s="142">
        <f t="shared" si="11"/>
        <v>0</v>
      </c>
      <c r="T36" s="139">
        <f t="shared" si="21"/>
        <v>0</v>
      </c>
      <c r="U36" s="141">
        <f t="shared" si="12"/>
        <v>0</v>
      </c>
      <c r="V36" s="166">
        <f t="shared" si="13"/>
        <v>0</v>
      </c>
      <c r="W36" s="143">
        <f t="shared" si="25"/>
        <v>0</v>
      </c>
      <c r="X36" s="167">
        <f t="shared" si="14"/>
        <v>0</v>
      </c>
      <c r="Y36" s="168">
        <f t="shared" si="14"/>
        <v>0</v>
      </c>
      <c r="Z36" s="143">
        <f t="shared" si="22"/>
        <v>0</v>
      </c>
      <c r="AA36" s="169">
        <f t="shared" si="15"/>
        <v>0</v>
      </c>
      <c r="AB36" s="170">
        <f t="shared" si="26"/>
        <v>0</v>
      </c>
      <c r="AC36" s="171">
        <f t="shared" si="26"/>
        <v>0</v>
      </c>
      <c r="AD36" s="144">
        <f t="shared" si="23"/>
        <v>0</v>
      </c>
      <c r="AE36" s="169"/>
    </row>
    <row r="37" spans="1:31">
      <c r="A37" s="137">
        <f t="shared" si="24"/>
        <v>41453</v>
      </c>
      <c r="B37" s="138"/>
      <c r="C37" s="139">
        <f t="shared" si="0"/>
        <v>0</v>
      </c>
      <c r="D37" s="140">
        <f t="shared" si="17"/>
        <v>0</v>
      </c>
      <c r="E37" s="145">
        <f t="shared" si="18"/>
        <v>0</v>
      </c>
      <c r="F37" s="139">
        <f t="shared" si="1"/>
        <v>0</v>
      </c>
      <c r="G37" s="164">
        <f t="shared" si="2"/>
        <v>0</v>
      </c>
      <c r="H37" s="142">
        <f t="shared" si="3"/>
        <v>0</v>
      </c>
      <c r="I37" s="154">
        <f t="shared" si="4"/>
        <v>0</v>
      </c>
      <c r="J37" s="139">
        <f t="shared" si="5"/>
        <v>0</v>
      </c>
      <c r="K37" s="154">
        <f t="shared" si="6"/>
        <v>0</v>
      </c>
      <c r="L37" s="138"/>
      <c r="M37" s="139">
        <f t="shared" si="7"/>
        <v>0</v>
      </c>
      <c r="N37" s="140">
        <f t="shared" si="19"/>
        <v>0</v>
      </c>
      <c r="O37" s="145">
        <f t="shared" si="20"/>
        <v>0</v>
      </c>
      <c r="P37" s="139">
        <f t="shared" si="8"/>
        <v>0</v>
      </c>
      <c r="Q37" s="164">
        <f t="shared" si="9"/>
        <v>0</v>
      </c>
      <c r="R37" s="142">
        <f t="shared" si="10"/>
        <v>0</v>
      </c>
      <c r="S37" s="142">
        <f t="shared" si="11"/>
        <v>0</v>
      </c>
      <c r="T37" s="139">
        <f t="shared" si="21"/>
        <v>0</v>
      </c>
      <c r="U37" s="141">
        <f t="shared" si="12"/>
        <v>0</v>
      </c>
      <c r="V37" s="166">
        <f t="shared" si="13"/>
        <v>0</v>
      </c>
      <c r="W37" s="143">
        <f t="shared" si="25"/>
        <v>0</v>
      </c>
      <c r="X37" s="167">
        <f t="shared" si="14"/>
        <v>0</v>
      </c>
      <c r="Y37" s="168">
        <f t="shared" si="14"/>
        <v>0</v>
      </c>
      <c r="Z37" s="143">
        <f t="shared" si="22"/>
        <v>0</v>
      </c>
      <c r="AA37" s="169">
        <f t="shared" si="15"/>
        <v>0</v>
      </c>
      <c r="AB37" s="170">
        <f t="shared" si="26"/>
        <v>0</v>
      </c>
      <c r="AC37" s="171">
        <f t="shared" si="26"/>
        <v>0</v>
      </c>
      <c r="AD37" s="144">
        <f t="shared" si="23"/>
        <v>0</v>
      </c>
      <c r="AE37" s="169"/>
    </row>
    <row r="38" spans="1:31">
      <c r="A38" s="137">
        <f t="shared" si="24"/>
        <v>41454</v>
      </c>
      <c r="B38" s="138"/>
      <c r="C38" s="139">
        <f t="shared" si="0"/>
        <v>0</v>
      </c>
      <c r="D38" s="140">
        <f t="shared" si="17"/>
        <v>0</v>
      </c>
      <c r="E38" s="145">
        <f t="shared" si="18"/>
        <v>0</v>
      </c>
      <c r="F38" s="139">
        <f t="shared" si="1"/>
        <v>0</v>
      </c>
      <c r="G38" s="164">
        <f t="shared" si="2"/>
        <v>0</v>
      </c>
      <c r="H38" s="142">
        <f t="shared" si="3"/>
        <v>0</v>
      </c>
      <c r="I38" s="154">
        <f t="shared" si="4"/>
        <v>0</v>
      </c>
      <c r="J38" s="139">
        <f t="shared" si="5"/>
        <v>0</v>
      </c>
      <c r="K38" s="154">
        <f t="shared" si="6"/>
        <v>0</v>
      </c>
      <c r="L38" s="138"/>
      <c r="M38" s="139">
        <f t="shared" si="7"/>
        <v>0</v>
      </c>
      <c r="N38" s="140">
        <f t="shared" si="19"/>
        <v>0</v>
      </c>
      <c r="O38" s="145">
        <f t="shared" si="20"/>
        <v>0</v>
      </c>
      <c r="P38" s="139">
        <f t="shared" si="8"/>
        <v>0</v>
      </c>
      <c r="Q38" s="164">
        <f t="shared" si="9"/>
        <v>0</v>
      </c>
      <c r="R38" s="142">
        <f t="shared" si="10"/>
        <v>0</v>
      </c>
      <c r="S38" s="142">
        <f t="shared" si="11"/>
        <v>0</v>
      </c>
      <c r="T38" s="139">
        <f t="shared" si="21"/>
        <v>0</v>
      </c>
      <c r="U38" s="141">
        <f t="shared" si="12"/>
        <v>0</v>
      </c>
      <c r="V38" s="166">
        <f t="shared" si="13"/>
        <v>0</v>
      </c>
      <c r="W38" s="143">
        <f t="shared" si="25"/>
        <v>0</v>
      </c>
      <c r="X38" s="167">
        <f t="shared" si="14"/>
        <v>0</v>
      </c>
      <c r="Y38" s="168">
        <f t="shared" si="14"/>
        <v>0</v>
      </c>
      <c r="Z38" s="143">
        <f t="shared" si="22"/>
        <v>0</v>
      </c>
      <c r="AA38" s="169">
        <f t="shared" si="15"/>
        <v>0</v>
      </c>
      <c r="AB38" s="170">
        <f t="shared" si="26"/>
        <v>0</v>
      </c>
      <c r="AC38" s="171">
        <f t="shared" si="26"/>
        <v>0</v>
      </c>
      <c r="AD38" s="144">
        <f t="shared" si="23"/>
        <v>0</v>
      </c>
      <c r="AE38" s="169"/>
    </row>
    <row r="39" spans="1:31">
      <c r="A39" s="137">
        <f t="shared" si="24"/>
        <v>41455</v>
      </c>
      <c r="B39" s="138"/>
      <c r="C39" s="139">
        <f t="shared" si="0"/>
        <v>0</v>
      </c>
      <c r="D39" s="140">
        <f t="shared" si="17"/>
        <v>0</v>
      </c>
      <c r="E39" s="145">
        <f t="shared" si="18"/>
        <v>0</v>
      </c>
      <c r="F39" s="139">
        <f t="shared" si="1"/>
        <v>0</v>
      </c>
      <c r="G39" s="164">
        <f t="shared" si="2"/>
        <v>0</v>
      </c>
      <c r="H39" s="142">
        <f t="shared" si="3"/>
        <v>0</v>
      </c>
      <c r="I39" s="154">
        <f t="shared" si="4"/>
        <v>0</v>
      </c>
      <c r="J39" s="139">
        <f t="shared" si="5"/>
        <v>0</v>
      </c>
      <c r="K39" s="154">
        <f t="shared" si="6"/>
        <v>0</v>
      </c>
      <c r="L39" s="138"/>
      <c r="M39" s="139">
        <f t="shared" si="7"/>
        <v>0</v>
      </c>
      <c r="N39" s="140">
        <f t="shared" si="19"/>
        <v>0</v>
      </c>
      <c r="O39" s="145">
        <f t="shared" si="20"/>
        <v>0</v>
      </c>
      <c r="P39" s="139">
        <f t="shared" si="8"/>
        <v>0</v>
      </c>
      <c r="Q39" s="164">
        <f t="shared" si="9"/>
        <v>0</v>
      </c>
      <c r="R39" s="142">
        <f t="shared" si="10"/>
        <v>0</v>
      </c>
      <c r="S39" s="142">
        <f t="shared" si="11"/>
        <v>0</v>
      </c>
      <c r="T39" s="139">
        <f t="shared" si="21"/>
        <v>0</v>
      </c>
      <c r="U39" s="141">
        <f t="shared" si="12"/>
        <v>0</v>
      </c>
      <c r="V39" s="166">
        <f t="shared" si="13"/>
        <v>0</v>
      </c>
      <c r="W39" s="143">
        <f t="shared" si="25"/>
        <v>0</v>
      </c>
      <c r="X39" s="167">
        <f t="shared" si="14"/>
        <v>0</v>
      </c>
      <c r="Y39" s="168">
        <f t="shared" si="14"/>
        <v>0</v>
      </c>
      <c r="Z39" s="143">
        <f t="shared" si="22"/>
        <v>0</v>
      </c>
      <c r="AA39" s="169">
        <f t="shared" si="15"/>
        <v>0</v>
      </c>
      <c r="AB39" s="170">
        <f t="shared" si="26"/>
        <v>0</v>
      </c>
      <c r="AC39" s="171">
        <f t="shared" si="26"/>
        <v>0</v>
      </c>
      <c r="AD39" s="144">
        <f t="shared" si="23"/>
        <v>0</v>
      </c>
      <c r="AE39" s="169"/>
    </row>
    <row r="40" spans="1:31" ht="15.75" thickBot="1">
      <c r="A40" s="137">
        <f t="shared" si="24"/>
        <v>41456</v>
      </c>
      <c r="B40" s="138"/>
      <c r="C40" s="139">
        <f t="shared" si="0"/>
        <v>0</v>
      </c>
      <c r="D40" s="140">
        <f t="shared" si="17"/>
        <v>0</v>
      </c>
      <c r="E40" s="145">
        <f t="shared" si="18"/>
        <v>0</v>
      </c>
      <c r="F40" s="139">
        <f t="shared" si="1"/>
        <v>0</v>
      </c>
      <c r="G40" s="164">
        <f t="shared" si="2"/>
        <v>0</v>
      </c>
      <c r="H40" s="142">
        <f t="shared" si="3"/>
        <v>0</v>
      </c>
      <c r="I40" s="154">
        <f t="shared" si="4"/>
        <v>0</v>
      </c>
      <c r="J40" s="139">
        <f t="shared" si="5"/>
        <v>0</v>
      </c>
      <c r="K40" s="154">
        <f t="shared" si="6"/>
        <v>0</v>
      </c>
      <c r="L40" s="138"/>
      <c r="M40" s="139">
        <f t="shared" si="7"/>
        <v>0</v>
      </c>
      <c r="N40" s="140">
        <f t="shared" si="19"/>
        <v>0</v>
      </c>
      <c r="O40" s="145">
        <f>IF(L40="",O39,$O$10+O39)</f>
        <v>0</v>
      </c>
      <c r="P40" s="139">
        <f>IF(Q40=0,0,Q40/O40)</f>
        <v>0</v>
      </c>
      <c r="Q40" s="164">
        <f>N40-O40</f>
        <v>0</v>
      </c>
      <c r="R40" s="142">
        <f t="shared" si="10"/>
        <v>0</v>
      </c>
      <c r="S40" s="142">
        <f t="shared" si="11"/>
        <v>0</v>
      </c>
      <c r="T40" s="139">
        <f>IF(U40=0,0,U40/S40)</f>
        <v>0</v>
      </c>
      <c r="U40" s="141">
        <f>R40-S40</f>
        <v>0</v>
      </c>
      <c r="V40" s="166">
        <f>+B40+L40</f>
        <v>0</v>
      </c>
      <c r="W40" s="143">
        <f t="shared" si="25"/>
        <v>0</v>
      </c>
      <c r="X40" s="167">
        <f>+D40+N40</f>
        <v>0</v>
      </c>
      <c r="Y40" s="168">
        <f>+E40+O40</f>
        <v>0</v>
      </c>
      <c r="Z40" s="143">
        <f>IF(AA40=0,0,AA40/Y40)</f>
        <v>0</v>
      </c>
      <c r="AA40" s="169">
        <f>X40-Y40</f>
        <v>0</v>
      </c>
      <c r="AB40" s="170">
        <f>+H40+R40</f>
        <v>0</v>
      </c>
      <c r="AC40" s="171">
        <f>+I40+S40</f>
        <v>0</v>
      </c>
      <c r="AD40" s="144">
        <f>IF(AE40=0,0,AE40/AC40)</f>
        <v>0</v>
      </c>
      <c r="AE40" s="169"/>
    </row>
    <row r="41" spans="1:31" ht="16.5" thickTop="1" thickBot="1">
      <c r="A41" s="96" t="s">
        <v>5</v>
      </c>
      <c r="B41" s="97">
        <f>SUM(B10:B40)</f>
        <v>0</v>
      </c>
      <c r="C41" s="98">
        <f>IF(B41=0,0,B41/E41)</f>
        <v>0</v>
      </c>
      <c r="D41" s="99">
        <f>D40</f>
        <v>0</v>
      </c>
      <c r="E41" s="100">
        <f>E40</f>
        <v>0</v>
      </c>
      <c r="F41" s="101">
        <f>IF(D41=0,0,D41/E41)</f>
        <v>0</v>
      </c>
      <c r="G41" s="102">
        <f t="shared" ref="G41" si="27">D41-E41</f>
        <v>0</v>
      </c>
      <c r="H41" s="103">
        <f>H40</f>
        <v>0</v>
      </c>
      <c r="I41" s="173">
        <f>I40</f>
        <v>0</v>
      </c>
      <c r="J41" s="101">
        <f>IF(H41=0,0,H41/I41)</f>
        <v>0</v>
      </c>
      <c r="K41" s="174">
        <f t="shared" ref="K41" si="28">H41-I41</f>
        <v>0</v>
      </c>
      <c r="L41" s="97">
        <f>SUM(L10:L40)</f>
        <v>0</v>
      </c>
      <c r="M41" s="105">
        <f>IF(L41=0,0,L41/O41)</f>
        <v>0</v>
      </c>
      <c r="N41" s="103">
        <f>N40</f>
        <v>0</v>
      </c>
      <c r="O41" s="100">
        <f>O40</f>
        <v>0</v>
      </c>
      <c r="P41" s="101">
        <f>IF(N41=0,0,N41/O41)</f>
        <v>0</v>
      </c>
      <c r="Q41" s="104">
        <f t="shared" ref="Q41" si="29">N41-O41</f>
        <v>0</v>
      </c>
      <c r="R41" s="103">
        <f>R40</f>
        <v>0</v>
      </c>
      <c r="S41" s="100">
        <f>S40</f>
        <v>0</v>
      </c>
      <c r="T41" s="101">
        <f>IF(R41=0,0,R41/S41)</f>
        <v>0</v>
      </c>
      <c r="U41" s="104">
        <f t="shared" ref="U41" si="30">R41-S41</f>
        <v>0</v>
      </c>
      <c r="V41" s="97">
        <f>SUM(V10:V40)</f>
        <v>0</v>
      </c>
      <c r="W41" s="98">
        <f>IF(V41=0,0,V41/Y41)</f>
        <v>0</v>
      </c>
      <c r="X41" s="99">
        <f>X40</f>
        <v>0</v>
      </c>
      <c r="Y41" s="100">
        <f>Y40</f>
        <v>0</v>
      </c>
      <c r="Z41" s="101">
        <f>IF(X41=0,0,X41/Y41)</f>
        <v>0</v>
      </c>
      <c r="AA41" s="102">
        <f t="shared" ref="AA41" si="31">X41-Y41</f>
        <v>0</v>
      </c>
      <c r="AB41" s="103">
        <f>AB40</f>
        <v>0</v>
      </c>
      <c r="AC41" s="100">
        <f>AC40</f>
        <v>0</v>
      </c>
      <c r="AD41" s="101">
        <f>IF(AB41=0,0,AB41/AC41)</f>
        <v>0</v>
      </c>
      <c r="AE41" s="104">
        <f t="shared" ref="AE41" si="32">AB41-AC41</f>
        <v>0</v>
      </c>
    </row>
    <row r="46" spans="1:31">
      <c r="A46" s="106" t="s">
        <v>58</v>
      </c>
    </row>
    <row r="47" spans="1:31" ht="5.0999999999999996" customHeight="1"/>
    <row r="48" spans="1:31" ht="12.75" customHeight="1">
      <c r="A48" s="249" t="s">
        <v>29</v>
      </c>
      <c r="B48" s="250" t="s">
        <v>59</v>
      </c>
      <c r="C48" s="236" t="s">
        <v>60</v>
      </c>
      <c r="D48" s="236" t="s">
        <v>61</v>
      </c>
      <c r="E48" s="238" t="s">
        <v>31</v>
      </c>
      <c r="F48" s="239"/>
      <c r="G48" s="239"/>
      <c r="H48" s="239"/>
      <c r="I48" s="240"/>
      <c r="L48" s="241" t="s">
        <v>32</v>
      </c>
      <c r="M48" s="242"/>
      <c r="N48" s="242"/>
      <c r="O48" s="243"/>
      <c r="Q48" s="175"/>
      <c r="R48" s="176"/>
      <c r="S48" s="176"/>
      <c r="T48" s="176"/>
      <c r="U48" s="177"/>
    </row>
    <row r="49" spans="1:21" ht="33.75">
      <c r="A49" s="249"/>
      <c r="B49" s="251"/>
      <c r="C49" s="237"/>
      <c r="D49" s="237"/>
      <c r="E49" s="107" t="s">
        <v>62</v>
      </c>
      <c r="F49" s="108" t="s">
        <v>63</v>
      </c>
      <c r="G49" s="109" t="s">
        <v>64</v>
      </c>
      <c r="H49" s="110" t="s">
        <v>65</v>
      </c>
      <c r="I49" s="111" t="s">
        <v>66</v>
      </c>
      <c r="L49" s="112" t="s">
        <v>62</v>
      </c>
      <c r="M49" s="113" t="s">
        <v>67</v>
      </c>
      <c r="N49" s="114" t="s">
        <v>65</v>
      </c>
      <c r="O49" s="115" t="s">
        <v>66</v>
      </c>
      <c r="Q49" s="178" t="s">
        <v>68</v>
      </c>
      <c r="R49" s="179" t="s">
        <v>69</v>
      </c>
      <c r="S49" s="180" t="s">
        <v>5</v>
      </c>
      <c r="T49" s="178" t="s">
        <v>70</v>
      </c>
      <c r="U49" s="179" t="s">
        <v>71</v>
      </c>
    </row>
    <row r="51" spans="1:21">
      <c r="A51" s="137">
        <v>41426</v>
      </c>
      <c r="B51" s="181"/>
      <c r="C51" s="182"/>
      <c r="D51" s="183"/>
      <c r="E51" s="184"/>
      <c r="F51" s="184"/>
      <c r="G51" s="185">
        <f t="shared" ref="G51:G80" si="33">IF(F51=0,0,F51/B51)</f>
        <v>0</v>
      </c>
      <c r="H51" s="186">
        <f t="shared" ref="H51:H80" si="34">B10</f>
        <v>0</v>
      </c>
      <c r="I51" s="187">
        <f t="shared" ref="I51:I80" si="35">IF(H51=0,0,H51/E51)</f>
        <v>0</v>
      </c>
      <c r="L51" s="184"/>
      <c r="M51" s="185">
        <f t="shared" ref="M51:M80" si="36">IF(L51=0,0,L51/E51)</f>
        <v>0</v>
      </c>
      <c r="N51" s="186">
        <f t="shared" ref="N51:N80" si="37">L10</f>
        <v>0</v>
      </c>
      <c r="O51" s="187">
        <f t="shared" ref="O51:O80" si="38">IF(N51=0,0,N51/L51)</f>
        <v>0</v>
      </c>
      <c r="Q51" s="188"/>
      <c r="R51" s="188"/>
      <c r="S51" s="189">
        <f>+R51+Q51</f>
        <v>0</v>
      </c>
      <c r="T51" s="190" t="e">
        <f t="shared" ref="T51:T80" si="39">+Q51/S51</f>
        <v>#DIV/0!</v>
      </c>
      <c r="U51" s="191" t="e">
        <f t="shared" ref="U51:U80" si="40">+R51/S51</f>
        <v>#DIV/0!</v>
      </c>
    </row>
    <row r="52" spans="1:21">
      <c r="A52" s="137">
        <v>41427</v>
      </c>
      <c r="B52" s="181"/>
      <c r="C52" s="182"/>
      <c r="D52" s="192"/>
      <c r="E52" s="184"/>
      <c r="F52" s="184"/>
      <c r="G52" s="185">
        <f t="shared" si="33"/>
        <v>0</v>
      </c>
      <c r="H52" s="186">
        <f t="shared" si="34"/>
        <v>0</v>
      </c>
      <c r="I52" s="187">
        <f t="shared" si="35"/>
        <v>0</v>
      </c>
      <c r="L52" s="184"/>
      <c r="M52" s="185">
        <f t="shared" si="36"/>
        <v>0</v>
      </c>
      <c r="N52" s="186">
        <f t="shared" si="37"/>
        <v>0</v>
      </c>
      <c r="O52" s="187">
        <f t="shared" si="38"/>
        <v>0</v>
      </c>
      <c r="Q52" s="188"/>
      <c r="R52" s="188"/>
      <c r="S52" s="189">
        <f>+R52+Q52</f>
        <v>0</v>
      </c>
      <c r="T52" s="190" t="e">
        <f t="shared" si="39"/>
        <v>#DIV/0!</v>
      </c>
      <c r="U52" s="191" t="e">
        <f t="shared" si="40"/>
        <v>#DIV/0!</v>
      </c>
    </row>
    <row r="53" spans="1:21">
      <c r="A53" s="137">
        <v>41428</v>
      </c>
      <c r="B53" s="181"/>
      <c r="C53" s="182"/>
      <c r="D53" s="192"/>
      <c r="E53" s="184"/>
      <c r="F53" s="184"/>
      <c r="G53" s="185">
        <f t="shared" si="33"/>
        <v>0</v>
      </c>
      <c r="H53" s="186">
        <f t="shared" si="34"/>
        <v>0</v>
      </c>
      <c r="I53" s="187">
        <f t="shared" si="35"/>
        <v>0</v>
      </c>
      <c r="L53" s="184"/>
      <c r="M53" s="185">
        <f t="shared" si="36"/>
        <v>0</v>
      </c>
      <c r="N53" s="186">
        <f t="shared" si="37"/>
        <v>0</v>
      </c>
      <c r="O53" s="187">
        <f t="shared" si="38"/>
        <v>0</v>
      </c>
      <c r="Q53" s="188"/>
      <c r="R53" s="188"/>
      <c r="S53" s="189">
        <f t="shared" ref="S53:S80" si="41">+R53+Q53</f>
        <v>0</v>
      </c>
      <c r="T53" s="190" t="e">
        <f t="shared" si="39"/>
        <v>#DIV/0!</v>
      </c>
      <c r="U53" s="191" t="e">
        <f t="shared" si="40"/>
        <v>#DIV/0!</v>
      </c>
    </row>
    <row r="54" spans="1:21">
      <c r="A54" s="137">
        <v>41429</v>
      </c>
      <c r="B54" s="181"/>
      <c r="C54" s="182"/>
      <c r="D54" s="192"/>
      <c r="E54" s="184"/>
      <c r="F54" s="184"/>
      <c r="G54" s="185">
        <f t="shared" si="33"/>
        <v>0</v>
      </c>
      <c r="H54" s="186">
        <f t="shared" si="34"/>
        <v>0</v>
      </c>
      <c r="I54" s="187">
        <f t="shared" si="35"/>
        <v>0</v>
      </c>
      <c r="L54" s="184"/>
      <c r="M54" s="185">
        <f t="shared" si="36"/>
        <v>0</v>
      </c>
      <c r="N54" s="186">
        <f t="shared" si="37"/>
        <v>0</v>
      </c>
      <c r="O54" s="187">
        <f t="shared" si="38"/>
        <v>0</v>
      </c>
      <c r="Q54" s="188"/>
      <c r="R54" s="188"/>
      <c r="S54" s="189">
        <f t="shared" si="41"/>
        <v>0</v>
      </c>
      <c r="T54" s="190" t="e">
        <f t="shared" si="39"/>
        <v>#DIV/0!</v>
      </c>
      <c r="U54" s="191" t="e">
        <f t="shared" si="40"/>
        <v>#DIV/0!</v>
      </c>
    </row>
    <row r="55" spans="1:21">
      <c r="A55" s="137">
        <v>41430</v>
      </c>
      <c r="B55" s="181"/>
      <c r="C55" s="182"/>
      <c r="D55" s="192"/>
      <c r="E55" s="184"/>
      <c r="F55" s="184"/>
      <c r="G55" s="185">
        <f t="shared" si="33"/>
        <v>0</v>
      </c>
      <c r="H55" s="186">
        <f t="shared" si="34"/>
        <v>0</v>
      </c>
      <c r="I55" s="187">
        <f t="shared" si="35"/>
        <v>0</v>
      </c>
      <c r="L55" s="184"/>
      <c r="M55" s="185">
        <f t="shared" si="36"/>
        <v>0</v>
      </c>
      <c r="N55" s="186">
        <f t="shared" si="37"/>
        <v>0</v>
      </c>
      <c r="O55" s="187">
        <f t="shared" si="38"/>
        <v>0</v>
      </c>
      <c r="Q55" s="188"/>
      <c r="R55" s="188"/>
      <c r="S55" s="189">
        <f t="shared" si="41"/>
        <v>0</v>
      </c>
      <c r="T55" s="190" t="e">
        <f t="shared" si="39"/>
        <v>#DIV/0!</v>
      </c>
      <c r="U55" s="191" t="e">
        <f t="shared" si="40"/>
        <v>#DIV/0!</v>
      </c>
    </row>
    <row r="56" spans="1:21">
      <c r="A56" s="137">
        <v>41431</v>
      </c>
      <c r="B56" s="181"/>
      <c r="C56" s="182"/>
      <c r="D56" s="192"/>
      <c r="E56" s="184"/>
      <c r="F56" s="184"/>
      <c r="G56" s="185">
        <f t="shared" si="33"/>
        <v>0</v>
      </c>
      <c r="H56" s="186">
        <f t="shared" si="34"/>
        <v>0</v>
      </c>
      <c r="I56" s="187">
        <f t="shared" si="35"/>
        <v>0</v>
      </c>
      <c r="L56" s="184"/>
      <c r="M56" s="185">
        <f t="shared" si="36"/>
        <v>0</v>
      </c>
      <c r="N56" s="186">
        <f t="shared" si="37"/>
        <v>0</v>
      </c>
      <c r="O56" s="187">
        <f t="shared" si="38"/>
        <v>0</v>
      </c>
      <c r="Q56" s="188"/>
      <c r="R56" s="188"/>
      <c r="S56" s="189">
        <f t="shared" si="41"/>
        <v>0</v>
      </c>
      <c r="T56" s="190" t="e">
        <f t="shared" si="39"/>
        <v>#DIV/0!</v>
      </c>
      <c r="U56" s="191" t="e">
        <f t="shared" si="40"/>
        <v>#DIV/0!</v>
      </c>
    </row>
    <row r="57" spans="1:21">
      <c r="A57" s="137">
        <v>41432</v>
      </c>
      <c r="B57" s="181"/>
      <c r="C57" s="182"/>
      <c r="D57" s="192"/>
      <c r="E57" s="184"/>
      <c r="F57" s="184"/>
      <c r="G57" s="185">
        <f t="shared" si="33"/>
        <v>0</v>
      </c>
      <c r="H57" s="186">
        <f t="shared" si="34"/>
        <v>0</v>
      </c>
      <c r="I57" s="187">
        <f t="shared" si="35"/>
        <v>0</v>
      </c>
      <c r="L57" s="184"/>
      <c r="M57" s="185">
        <f t="shared" si="36"/>
        <v>0</v>
      </c>
      <c r="N57" s="186">
        <f t="shared" si="37"/>
        <v>0</v>
      </c>
      <c r="O57" s="187">
        <f t="shared" si="38"/>
        <v>0</v>
      </c>
      <c r="Q57" s="188"/>
      <c r="R57" s="188"/>
      <c r="S57" s="189">
        <f t="shared" si="41"/>
        <v>0</v>
      </c>
      <c r="T57" s="190" t="e">
        <f t="shared" si="39"/>
        <v>#DIV/0!</v>
      </c>
      <c r="U57" s="191" t="e">
        <f t="shared" si="40"/>
        <v>#DIV/0!</v>
      </c>
    </row>
    <row r="58" spans="1:21">
      <c r="A58" s="137">
        <v>41433</v>
      </c>
      <c r="B58" s="181"/>
      <c r="C58" s="182"/>
      <c r="D58" s="192"/>
      <c r="E58" s="184"/>
      <c r="F58" s="184"/>
      <c r="G58" s="185">
        <f t="shared" si="33"/>
        <v>0</v>
      </c>
      <c r="H58" s="186">
        <f t="shared" si="34"/>
        <v>0</v>
      </c>
      <c r="I58" s="187">
        <f t="shared" si="35"/>
        <v>0</v>
      </c>
      <c r="L58" s="184"/>
      <c r="M58" s="185">
        <f t="shared" si="36"/>
        <v>0</v>
      </c>
      <c r="N58" s="186">
        <f t="shared" si="37"/>
        <v>0</v>
      </c>
      <c r="O58" s="187">
        <f t="shared" si="38"/>
        <v>0</v>
      </c>
      <c r="Q58" s="188"/>
      <c r="R58" s="188"/>
      <c r="S58" s="189">
        <f t="shared" si="41"/>
        <v>0</v>
      </c>
      <c r="T58" s="190" t="e">
        <f t="shared" si="39"/>
        <v>#DIV/0!</v>
      </c>
      <c r="U58" s="191" t="e">
        <f t="shared" si="40"/>
        <v>#DIV/0!</v>
      </c>
    </row>
    <row r="59" spans="1:21">
      <c r="A59" s="137">
        <v>41434</v>
      </c>
      <c r="B59" s="181"/>
      <c r="C59" s="182"/>
      <c r="D59" s="192"/>
      <c r="E59" s="184"/>
      <c r="F59" s="184"/>
      <c r="G59" s="185">
        <f t="shared" si="33"/>
        <v>0</v>
      </c>
      <c r="H59" s="186">
        <f t="shared" si="34"/>
        <v>0</v>
      </c>
      <c r="I59" s="187">
        <f t="shared" si="35"/>
        <v>0</v>
      </c>
      <c r="L59" s="184"/>
      <c r="M59" s="185">
        <f t="shared" si="36"/>
        <v>0</v>
      </c>
      <c r="N59" s="186">
        <f t="shared" si="37"/>
        <v>0</v>
      </c>
      <c r="O59" s="187">
        <f t="shared" si="38"/>
        <v>0</v>
      </c>
      <c r="Q59" s="188"/>
      <c r="R59" s="188"/>
      <c r="S59" s="189">
        <f t="shared" si="41"/>
        <v>0</v>
      </c>
      <c r="T59" s="190" t="e">
        <f t="shared" si="39"/>
        <v>#DIV/0!</v>
      </c>
      <c r="U59" s="191" t="e">
        <f t="shared" si="40"/>
        <v>#DIV/0!</v>
      </c>
    </row>
    <row r="60" spans="1:21">
      <c r="A60" s="137">
        <v>41435</v>
      </c>
      <c r="B60" s="181"/>
      <c r="C60" s="182"/>
      <c r="D60" s="192"/>
      <c r="E60" s="184"/>
      <c r="F60" s="184"/>
      <c r="G60" s="185">
        <f t="shared" si="33"/>
        <v>0</v>
      </c>
      <c r="H60" s="186">
        <f t="shared" si="34"/>
        <v>0</v>
      </c>
      <c r="I60" s="187">
        <f t="shared" si="35"/>
        <v>0</v>
      </c>
      <c r="L60" s="184"/>
      <c r="M60" s="185">
        <f t="shared" si="36"/>
        <v>0</v>
      </c>
      <c r="N60" s="186">
        <f t="shared" si="37"/>
        <v>0</v>
      </c>
      <c r="O60" s="187">
        <f t="shared" si="38"/>
        <v>0</v>
      </c>
      <c r="Q60" s="188"/>
      <c r="R60" s="188"/>
      <c r="S60" s="189">
        <f t="shared" si="41"/>
        <v>0</v>
      </c>
      <c r="T60" s="190" t="e">
        <f t="shared" si="39"/>
        <v>#DIV/0!</v>
      </c>
      <c r="U60" s="191" t="e">
        <f t="shared" si="40"/>
        <v>#DIV/0!</v>
      </c>
    </row>
    <row r="61" spans="1:21">
      <c r="A61" s="137">
        <v>41436</v>
      </c>
      <c r="B61" s="181"/>
      <c r="C61" s="182"/>
      <c r="D61" s="192"/>
      <c r="E61" s="184"/>
      <c r="F61" s="184"/>
      <c r="G61" s="185">
        <f t="shared" si="33"/>
        <v>0</v>
      </c>
      <c r="H61" s="186">
        <f t="shared" si="34"/>
        <v>0</v>
      </c>
      <c r="I61" s="187">
        <f t="shared" si="35"/>
        <v>0</v>
      </c>
      <c r="L61" s="184"/>
      <c r="M61" s="185">
        <f t="shared" si="36"/>
        <v>0</v>
      </c>
      <c r="N61" s="186">
        <f t="shared" si="37"/>
        <v>0</v>
      </c>
      <c r="O61" s="187">
        <f t="shared" si="38"/>
        <v>0</v>
      </c>
      <c r="Q61" s="188"/>
      <c r="R61" s="188"/>
      <c r="S61" s="189">
        <f t="shared" si="41"/>
        <v>0</v>
      </c>
      <c r="T61" s="190" t="e">
        <f t="shared" si="39"/>
        <v>#DIV/0!</v>
      </c>
      <c r="U61" s="191" t="e">
        <f t="shared" si="40"/>
        <v>#DIV/0!</v>
      </c>
    </row>
    <row r="62" spans="1:21">
      <c r="A62" s="137">
        <v>41437</v>
      </c>
      <c r="B62" s="181"/>
      <c r="C62" s="182"/>
      <c r="D62" s="192"/>
      <c r="E62" s="184"/>
      <c r="F62" s="184"/>
      <c r="G62" s="185">
        <f t="shared" si="33"/>
        <v>0</v>
      </c>
      <c r="H62" s="186">
        <f t="shared" si="34"/>
        <v>0</v>
      </c>
      <c r="I62" s="187">
        <f t="shared" si="35"/>
        <v>0</v>
      </c>
      <c r="L62" s="184"/>
      <c r="M62" s="185">
        <f t="shared" si="36"/>
        <v>0</v>
      </c>
      <c r="N62" s="186">
        <f t="shared" si="37"/>
        <v>0</v>
      </c>
      <c r="O62" s="187">
        <f t="shared" si="38"/>
        <v>0</v>
      </c>
      <c r="Q62" s="188"/>
      <c r="R62" s="188"/>
      <c r="S62" s="189">
        <f t="shared" si="41"/>
        <v>0</v>
      </c>
      <c r="T62" s="190" t="e">
        <f t="shared" si="39"/>
        <v>#DIV/0!</v>
      </c>
      <c r="U62" s="191" t="e">
        <f t="shared" si="40"/>
        <v>#DIV/0!</v>
      </c>
    </row>
    <row r="63" spans="1:21">
      <c r="A63" s="137">
        <v>41438</v>
      </c>
      <c r="B63" s="181"/>
      <c r="C63" s="182"/>
      <c r="D63" s="192"/>
      <c r="E63" s="184"/>
      <c r="F63" s="184"/>
      <c r="G63" s="185">
        <f t="shared" si="33"/>
        <v>0</v>
      </c>
      <c r="H63" s="186">
        <f t="shared" si="34"/>
        <v>0</v>
      </c>
      <c r="I63" s="187">
        <f t="shared" si="35"/>
        <v>0</v>
      </c>
      <c r="L63" s="184"/>
      <c r="M63" s="185">
        <f t="shared" si="36"/>
        <v>0</v>
      </c>
      <c r="N63" s="186">
        <f t="shared" si="37"/>
        <v>0</v>
      </c>
      <c r="O63" s="187">
        <f t="shared" si="38"/>
        <v>0</v>
      </c>
      <c r="Q63" s="188"/>
      <c r="R63" s="188"/>
      <c r="S63" s="189">
        <f t="shared" si="41"/>
        <v>0</v>
      </c>
      <c r="T63" s="190" t="e">
        <f t="shared" si="39"/>
        <v>#DIV/0!</v>
      </c>
      <c r="U63" s="191" t="e">
        <f t="shared" si="40"/>
        <v>#DIV/0!</v>
      </c>
    </row>
    <row r="64" spans="1:21">
      <c r="A64" s="137">
        <v>41439</v>
      </c>
      <c r="B64" s="181"/>
      <c r="C64" s="182"/>
      <c r="D64" s="192"/>
      <c r="E64" s="184"/>
      <c r="F64" s="184"/>
      <c r="G64" s="185">
        <f t="shared" si="33"/>
        <v>0</v>
      </c>
      <c r="H64" s="186">
        <f t="shared" si="34"/>
        <v>0</v>
      </c>
      <c r="I64" s="187">
        <f t="shared" si="35"/>
        <v>0</v>
      </c>
      <c r="L64" s="184"/>
      <c r="M64" s="185">
        <f t="shared" si="36"/>
        <v>0</v>
      </c>
      <c r="N64" s="186">
        <f t="shared" si="37"/>
        <v>0</v>
      </c>
      <c r="O64" s="187">
        <f t="shared" si="38"/>
        <v>0</v>
      </c>
      <c r="Q64" s="188"/>
      <c r="R64" s="188"/>
      <c r="S64" s="189">
        <f t="shared" si="41"/>
        <v>0</v>
      </c>
      <c r="T64" s="190" t="e">
        <f t="shared" si="39"/>
        <v>#DIV/0!</v>
      </c>
      <c r="U64" s="191" t="e">
        <f t="shared" si="40"/>
        <v>#DIV/0!</v>
      </c>
    </row>
    <row r="65" spans="1:21">
      <c r="A65" s="137">
        <v>41440</v>
      </c>
      <c r="B65" s="181"/>
      <c r="C65" s="182"/>
      <c r="D65" s="192"/>
      <c r="E65" s="184"/>
      <c r="F65" s="184"/>
      <c r="G65" s="185">
        <f t="shared" si="33"/>
        <v>0</v>
      </c>
      <c r="H65" s="186">
        <f t="shared" si="34"/>
        <v>0</v>
      </c>
      <c r="I65" s="187">
        <f t="shared" si="35"/>
        <v>0</v>
      </c>
      <c r="L65" s="184"/>
      <c r="M65" s="185">
        <f t="shared" si="36"/>
        <v>0</v>
      </c>
      <c r="N65" s="186">
        <f t="shared" si="37"/>
        <v>0</v>
      </c>
      <c r="O65" s="187">
        <f t="shared" si="38"/>
        <v>0</v>
      </c>
      <c r="Q65" s="188"/>
      <c r="R65" s="188"/>
      <c r="S65" s="189">
        <f t="shared" si="41"/>
        <v>0</v>
      </c>
      <c r="T65" s="190" t="e">
        <f t="shared" si="39"/>
        <v>#DIV/0!</v>
      </c>
      <c r="U65" s="191" t="e">
        <f t="shared" si="40"/>
        <v>#DIV/0!</v>
      </c>
    </row>
    <row r="66" spans="1:21">
      <c r="A66" s="137">
        <v>41441</v>
      </c>
      <c r="B66" s="181"/>
      <c r="C66" s="182"/>
      <c r="D66" s="192"/>
      <c r="E66" s="184"/>
      <c r="F66" s="184"/>
      <c r="G66" s="185">
        <f t="shared" si="33"/>
        <v>0</v>
      </c>
      <c r="H66" s="186">
        <f t="shared" si="34"/>
        <v>0</v>
      </c>
      <c r="I66" s="187">
        <f t="shared" si="35"/>
        <v>0</v>
      </c>
      <c r="L66" s="184"/>
      <c r="M66" s="185">
        <f t="shared" si="36"/>
        <v>0</v>
      </c>
      <c r="N66" s="186">
        <f t="shared" si="37"/>
        <v>0</v>
      </c>
      <c r="O66" s="187">
        <f t="shared" si="38"/>
        <v>0</v>
      </c>
      <c r="Q66" s="188"/>
      <c r="R66" s="188"/>
      <c r="S66" s="189">
        <f t="shared" si="41"/>
        <v>0</v>
      </c>
      <c r="T66" s="190" t="e">
        <f t="shared" si="39"/>
        <v>#DIV/0!</v>
      </c>
      <c r="U66" s="191" t="e">
        <f t="shared" si="40"/>
        <v>#DIV/0!</v>
      </c>
    </row>
    <row r="67" spans="1:21">
      <c r="A67" s="137">
        <v>41442</v>
      </c>
      <c r="B67" s="181"/>
      <c r="C67" s="182"/>
      <c r="D67" s="192"/>
      <c r="E67" s="184"/>
      <c r="F67" s="184"/>
      <c r="G67" s="185">
        <f t="shared" si="33"/>
        <v>0</v>
      </c>
      <c r="H67" s="186">
        <f t="shared" si="34"/>
        <v>0</v>
      </c>
      <c r="I67" s="187">
        <f t="shared" si="35"/>
        <v>0</v>
      </c>
      <c r="L67" s="184"/>
      <c r="M67" s="185">
        <f t="shared" si="36"/>
        <v>0</v>
      </c>
      <c r="N67" s="186">
        <f t="shared" si="37"/>
        <v>0</v>
      </c>
      <c r="O67" s="187">
        <f t="shared" si="38"/>
        <v>0</v>
      </c>
      <c r="Q67" s="188"/>
      <c r="R67" s="188"/>
      <c r="S67" s="189">
        <f t="shared" si="41"/>
        <v>0</v>
      </c>
      <c r="T67" s="190" t="e">
        <f t="shared" si="39"/>
        <v>#DIV/0!</v>
      </c>
      <c r="U67" s="191" t="e">
        <f t="shared" si="40"/>
        <v>#DIV/0!</v>
      </c>
    </row>
    <row r="68" spans="1:21">
      <c r="A68" s="137">
        <v>41443</v>
      </c>
      <c r="B68" s="181"/>
      <c r="C68" s="182"/>
      <c r="D68" s="192"/>
      <c r="E68" s="184"/>
      <c r="F68" s="184"/>
      <c r="G68" s="185">
        <f t="shared" si="33"/>
        <v>0</v>
      </c>
      <c r="H68" s="186">
        <f t="shared" si="34"/>
        <v>0</v>
      </c>
      <c r="I68" s="187">
        <f t="shared" si="35"/>
        <v>0</v>
      </c>
      <c r="L68" s="184"/>
      <c r="M68" s="185">
        <f t="shared" si="36"/>
        <v>0</v>
      </c>
      <c r="N68" s="186">
        <f t="shared" si="37"/>
        <v>0</v>
      </c>
      <c r="O68" s="187">
        <f t="shared" si="38"/>
        <v>0</v>
      </c>
      <c r="Q68" s="188"/>
      <c r="R68" s="188"/>
      <c r="S68" s="189">
        <f t="shared" si="41"/>
        <v>0</v>
      </c>
      <c r="T68" s="190" t="e">
        <f t="shared" si="39"/>
        <v>#DIV/0!</v>
      </c>
      <c r="U68" s="191" t="e">
        <f t="shared" si="40"/>
        <v>#DIV/0!</v>
      </c>
    </row>
    <row r="69" spans="1:21">
      <c r="A69" s="137">
        <v>41444</v>
      </c>
      <c r="B69" s="181"/>
      <c r="C69" s="182"/>
      <c r="D69" s="192"/>
      <c r="E69" s="184"/>
      <c r="F69" s="184"/>
      <c r="G69" s="185">
        <f t="shared" si="33"/>
        <v>0</v>
      </c>
      <c r="H69" s="186">
        <f t="shared" si="34"/>
        <v>0</v>
      </c>
      <c r="I69" s="187">
        <f t="shared" si="35"/>
        <v>0</v>
      </c>
      <c r="L69" s="184"/>
      <c r="M69" s="185">
        <f t="shared" si="36"/>
        <v>0</v>
      </c>
      <c r="N69" s="186">
        <f t="shared" si="37"/>
        <v>0</v>
      </c>
      <c r="O69" s="187">
        <f t="shared" si="38"/>
        <v>0</v>
      </c>
      <c r="Q69" s="188"/>
      <c r="R69" s="188"/>
      <c r="S69" s="189">
        <f t="shared" si="41"/>
        <v>0</v>
      </c>
      <c r="T69" s="190" t="e">
        <f t="shared" si="39"/>
        <v>#DIV/0!</v>
      </c>
      <c r="U69" s="191" t="e">
        <f t="shared" si="40"/>
        <v>#DIV/0!</v>
      </c>
    </row>
    <row r="70" spans="1:21">
      <c r="A70" s="137">
        <v>41445</v>
      </c>
      <c r="B70" s="181"/>
      <c r="C70" s="182"/>
      <c r="D70" s="192"/>
      <c r="E70" s="184"/>
      <c r="F70" s="184"/>
      <c r="G70" s="185">
        <f t="shared" si="33"/>
        <v>0</v>
      </c>
      <c r="H70" s="186">
        <f t="shared" si="34"/>
        <v>0</v>
      </c>
      <c r="I70" s="187">
        <f t="shared" si="35"/>
        <v>0</v>
      </c>
      <c r="L70" s="184"/>
      <c r="M70" s="185">
        <f t="shared" si="36"/>
        <v>0</v>
      </c>
      <c r="N70" s="186">
        <f t="shared" si="37"/>
        <v>0</v>
      </c>
      <c r="O70" s="187">
        <f t="shared" si="38"/>
        <v>0</v>
      </c>
      <c r="Q70" s="188"/>
      <c r="R70" s="188"/>
      <c r="S70" s="189">
        <f t="shared" si="41"/>
        <v>0</v>
      </c>
      <c r="T70" s="190" t="e">
        <f t="shared" si="39"/>
        <v>#DIV/0!</v>
      </c>
      <c r="U70" s="191" t="e">
        <f t="shared" si="40"/>
        <v>#DIV/0!</v>
      </c>
    </row>
    <row r="71" spans="1:21">
      <c r="A71" s="137">
        <v>41446</v>
      </c>
      <c r="B71" s="181"/>
      <c r="C71" s="182"/>
      <c r="D71" s="192"/>
      <c r="E71" s="184"/>
      <c r="F71" s="184"/>
      <c r="G71" s="185">
        <f t="shared" si="33"/>
        <v>0</v>
      </c>
      <c r="H71" s="186">
        <f t="shared" si="34"/>
        <v>0</v>
      </c>
      <c r="I71" s="187">
        <f t="shared" si="35"/>
        <v>0</v>
      </c>
      <c r="L71" s="184"/>
      <c r="M71" s="185">
        <f t="shared" si="36"/>
        <v>0</v>
      </c>
      <c r="N71" s="186">
        <f t="shared" si="37"/>
        <v>0</v>
      </c>
      <c r="O71" s="187">
        <f t="shared" si="38"/>
        <v>0</v>
      </c>
      <c r="Q71" s="188"/>
      <c r="R71" s="188"/>
      <c r="S71" s="189">
        <f t="shared" si="41"/>
        <v>0</v>
      </c>
      <c r="T71" s="190" t="e">
        <f t="shared" si="39"/>
        <v>#DIV/0!</v>
      </c>
      <c r="U71" s="191" t="e">
        <f t="shared" si="40"/>
        <v>#DIV/0!</v>
      </c>
    </row>
    <row r="72" spans="1:21">
      <c r="A72" s="137">
        <v>41447</v>
      </c>
      <c r="B72" s="181"/>
      <c r="C72" s="182"/>
      <c r="D72" s="192"/>
      <c r="E72" s="184"/>
      <c r="F72" s="184"/>
      <c r="G72" s="185">
        <f t="shared" si="33"/>
        <v>0</v>
      </c>
      <c r="H72" s="186">
        <f t="shared" si="34"/>
        <v>0</v>
      </c>
      <c r="I72" s="187">
        <f t="shared" si="35"/>
        <v>0</v>
      </c>
      <c r="L72" s="184"/>
      <c r="M72" s="185">
        <f t="shared" si="36"/>
        <v>0</v>
      </c>
      <c r="N72" s="186">
        <f t="shared" si="37"/>
        <v>0</v>
      </c>
      <c r="O72" s="187">
        <f t="shared" si="38"/>
        <v>0</v>
      </c>
      <c r="Q72" s="188"/>
      <c r="R72" s="188"/>
      <c r="S72" s="189">
        <f t="shared" si="41"/>
        <v>0</v>
      </c>
      <c r="T72" s="190" t="e">
        <f t="shared" si="39"/>
        <v>#DIV/0!</v>
      </c>
      <c r="U72" s="191" t="e">
        <f t="shared" si="40"/>
        <v>#DIV/0!</v>
      </c>
    </row>
    <row r="73" spans="1:21">
      <c r="A73" s="137">
        <v>41448</v>
      </c>
      <c r="B73" s="181"/>
      <c r="C73" s="182"/>
      <c r="D73" s="192"/>
      <c r="E73" s="184"/>
      <c r="F73" s="184"/>
      <c r="G73" s="185">
        <f t="shared" si="33"/>
        <v>0</v>
      </c>
      <c r="H73" s="186">
        <f t="shared" si="34"/>
        <v>0</v>
      </c>
      <c r="I73" s="187">
        <f t="shared" si="35"/>
        <v>0</v>
      </c>
      <c r="L73" s="184"/>
      <c r="M73" s="185">
        <f t="shared" si="36"/>
        <v>0</v>
      </c>
      <c r="N73" s="186">
        <f t="shared" si="37"/>
        <v>0</v>
      </c>
      <c r="O73" s="187">
        <f t="shared" si="38"/>
        <v>0</v>
      </c>
      <c r="Q73" s="188"/>
      <c r="R73" s="188"/>
      <c r="S73" s="189">
        <f t="shared" si="41"/>
        <v>0</v>
      </c>
      <c r="T73" s="190" t="e">
        <f t="shared" si="39"/>
        <v>#DIV/0!</v>
      </c>
      <c r="U73" s="191" t="e">
        <f t="shared" si="40"/>
        <v>#DIV/0!</v>
      </c>
    </row>
    <row r="74" spans="1:21">
      <c r="A74" s="137">
        <v>41449</v>
      </c>
      <c r="B74" s="181"/>
      <c r="C74" s="182"/>
      <c r="D74" s="192"/>
      <c r="E74" s="184"/>
      <c r="F74" s="184"/>
      <c r="G74" s="185">
        <f t="shared" si="33"/>
        <v>0</v>
      </c>
      <c r="H74" s="186">
        <f t="shared" si="34"/>
        <v>0</v>
      </c>
      <c r="I74" s="187">
        <f t="shared" si="35"/>
        <v>0</v>
      </c>
      <c r="L74" s="184"/>
      <c r="M74" s="185">
        <f t="shared" si="36"/>
        <v>0</v>
      </c>
      <c r="N74" s="186">
        <f t="shared" si="37"/>
        <v>0</v>
      </c>
      <c r="O74" s="187">
        <f t="shared" si="38"/>
        <v>0</v>
      </c>
      <c r="Q74" s="188"/>
      <c r="R74" s="188"/>
      <c r="S74" s="189">
        <f t="shared" si="41"/>
        <v>0</v>
      </c>
      <c r="T74" s="190" t="e">
        <f t="shared" si="39"/>
        <v>#DIV/0!</v>
      </c>
      <c r="U74" s="191" t="e">
        <f t="shared" si="40"/>
        <v>#DIV/0!</v>
      </c>
    </row>
    <row r="75" spans="1:21">
      <c r="A75" s="137">
        <v>41450</v>
      </c>
      <c r="B75" s="181"/>
      <c r="C75" s="182"/>
      <c r="D75" s="192"/>
      <c r="E75" s="184"/>
      <c r="F75" s="184"/>
      <c r="G75" s="185">
        <f t="shared" si="33"/>
        <v>0</v>
      </c>
      <c r="H75" s="186">
        <f t="shared" si="34"/>
        <v>0</v>
      </c>
      <c r="I75" s="187">
        <f t="shared" si="35"/>
        <v>0</v>
      </c>
      <c r="L75" s="184"/>
      <c r="M75" s="185">
        <f t="shared" si="36"/>
        <v>0</v>
      </c>
      <c r="N75" s="186">
        <f t="shared" si="37"/>
        <v>0</v>
      </c>
      <c r="O75" s="187">
        <f t="shared" si="38"/>
        <v>0</v>
      </c>
      <c r="Q75" s="188"/>
      <c r="R75" s="188"/>
      <c r="S75" s="189">
        <f t="shared" si="41"/>
        <v>0</v>
      </c>
      <c r="T75" s="190" t="e">
        <f t="shared" si="39"/>
        <v>#DIV/0!</v>
      </c>
      <c r="U75" s="191" t="e">
        <f t="shared" si="40"/>
        <v>#DIV/0!</v>
      </c>
    </row>
    <row r="76" spans="1:21">
      <c r="A76" s="137">
        <v>41451</v>
      </c>
      <c r="B76" s="181"/>
      <c r="C76" s="182"/>
      <c r="D76" s="192"/>
      <c r="E76" s="184"/>
      <c r="F76" s="184"/>
      <c r="G76" s="185">
        <f t="shared" si="33"/>
        <v>0</v>
      </c>
      <c r="H76" s="186">
        <f t="shared" si="34"/>
        <v>0</v>
      </c>
      <c r="I76" s="187">
        <f t="shared" si="35"/>
        <v>0</v>
      </c>
      <c r="L76" s="184"/>
      <c r="M76" s="185">
        <f t="shared" si="36"/>
        <v>0</v>
      </c>
      <c r="N76" s="186">
        <f t="shared" si="37"/>
        <v>0</v>
      </c>
      <c r="O76" s="187">
        <f t="shared" si="38"/>
        <v>0</v>
      </c>
      <c r="Q76" s="188"/>
      <c r="R76" s="188"/>
      <c r="S76" s="189">
        <f t="shared" si="41"/>
        <v>0</v>
      </c>
      <c r="T76" s="190" t="e">
        <f t="shared" si="39"/>
        <v>#DIV/0!</v>
      </c>
      <c r="U76" s="191" t="e">
        <f t="shared" si="40"/>
        <v>#DIV/0!</v>
      </c>
    </row>
    <row r="77" spans="1:21">
      <c r="A77" s="137">
        <v>41452</v>
      </c>
      <c r="B77" s="181"/>
      <c r="C77" s="182"/>
      <c r="D77" s="192"/>
      <c r="E77" s="184"/>
      <c r="F77" s="184"/>
      <c r="G77" s="185">
        <f t="shared" si="33"/>
        <v>0</v>
      </c>
      <c r="H77" s="186">
        <f t="shared" si="34"/>
        <v>0</v>
      </c>
      <c r="I77" s="187">
        <f t="shared" si="35"/>
        <v>0</v>
      </c>
      <c r="L77" s="184"/>
      <c r="M77" s="185">
        <f t="shared" si="36"/>
        <v>0</v>
      </c>
      <c r="N77" s="186">
        <f t="shared" si="37"/>
        <v>0</v>
      </c>
      <c r="O77" s="187">
        <f t="shared" si="38"/>
        <v>0</v>
      </c>
      <c r="Q77" s="188"/>
      <c r="R77" s="188"/>
      <c r="S77" s="189">
        <f t="shared" si="41"/>
        <v>0</v>
      </c>
      <c r="T77" s="190" t="e">
        <f t="shared" si="39"/>
        <v>#DIV/0!</v>
      </c>
      <c r="U77" s="191" t="e">
        <f t="shared" si="40"/>
        <v>#DIV/0!</v>
      </c>
    </row>
    <row r="78" spans="1:21">
      <c r="A78" s="137">
        <v>41453</v>
      </c>
      <c r="B78" s="181"/>
      <c r="C78" s="182"/>
      <c r="D78" s="192"/>
      <c r="E78" s="184"/>
      <c r="F78" s="184"/>
      <c r="G78" s="185">
        <f t="shared" si="33"/>
        <v>0</v>
      </c>
      <c r="H78" s="186">
        <f t="shared" si="34"/>
        <v>0</v>
      </c>
      <c r="I78" s="187">
        <f t="shared" si="35"/>
        <v>0</v>
      </c>
      <c r="L78" s="184"/>
      <c r="M78" s="185">
        <f t="shared" si="36"/>
        <v>0</v>
      </c>
      <c r="N78" s="186">
        <f t="shared" si="37"/>
        <v>0</v>
      </c>
      <c r="O78" s="187">
        <f t="shared" si="38"/>
        <v>0</v>
      </c>
      <c r="Q78" s="188"/>
      <c r="R78" s="188"/>
      <c r="S78" s="189">
        <f t="shared" si="41"/>
        <v>0</v>
      </c>
      <c r="T78" s="190" t="e">
        <f t="shared" si="39"/>
        <v>#DIV/0!</v>
      </c>
      <c r="U78" s="191" t="e">
        <f t="shared" si="40"/>
        <v>#DIV/0!</v>
      </c>
    </row>
    <row r="79" spans="1:21">
      <c r="A79" s="193">
        <v>41454</v>
      </c>
      <c r="B79" s="181"/>
      <c r="C79" s="182"/>
      <c r="D79" s="192"/>
      <c r="E79" s="184"/>
      <c r="F79" s="184"/>
      <c r="G79" s="185">
        <f t="shared" si="33"/>
        <v>0</v>
      </c>
      <c r="H79" s="186">
        <f t="shared" si="34"/>
        <v>0</v>
      </c>
      <c r="I79" s="187">
        <f t="shared" si="35"/>
        <v>0</v>
      </c>
      <c r="L79" s="184"/>
      <c r="M79" s="185">
        <f t="shared" si="36"/>
        <v>0</v>
      </c>
      <c r="N79" s="186">
        <f t="shared" si="37"/>
        <v>0</v>
      </c>
      <c r="O79" s="187">
        <f t="shared" si="38"/>
        <v>0</v>
      </c>
      <c r="Q79" s="188"/>
      <c r="R79" s="188"/>
      <c r="S79" s="189">
        <f t="shared" si="41"/>
        <v>0</v>
      </c>
      <c r="T79" s="190" t="e">
        <f t="shared" si="39"/>
        <v>#DIV/0!</v>
      </c>
      <c r="U79" s="191" t="e">
        <f t="shared" si="40"/>
        <v>#DIV/0!</v>
      </c>
    </row>
    <row r="80" spans="1:21">
      <c r="A80" s="193">
        <v>41455</v>
      </c>
      <c r="B80" s="181"/>
      <c r="C80" s="182"/>
      <c r="D80" s="192"/>
      <c r="E80" s="184"/>
      <c r="F80" s="184"/>
      <c r="G80" s="185">
        <f t="shared" si="33"/>
        <v>0</v>
      </c>
      <c r="H80" s="186">
        <f t="shared" si="34"/>
        <v>0</v>
      </c>
      <c r="I80" s="187">
        <f t="shared" si="35"/>
        <v>0</v>
      </c>
      <c r="L80" s="184"/>
      <c r="M80" s="185">
        <f t="shared" si="36"/>
        <v>0</v>
      </c>
      <c r="N80" s="186">
        <f t="shared" si="37"/>
        <v>0</v>
      </c>
      <c r="O80" s="187">
        <f t="shared" si="38"/>
        <v>0</v>
      </c>
      <c r="Q80" s="188"/>
      <c r="R80" s="188"/>
      <c r="S80" s="189">
        <f t="shared" si="41"/>
        <v>0</v>
      </c>
      <c r="T80" s="190" t="e">
        <f t="shared" si="39"/>
        <v>#DIV/0!</v>
      </c>
      <c r="U80" s="191" t="e">
        <f t="shared" si="40"/>
        <v>#DIV/0!</v>
      </c>
    </row>
    <row r="81" spans="1:21" ht="15.75" thickBot="1">
      <c r="A81" s="193">
        <v>41456</v>
      </c>
      <c r="B81" s="181"/>
      <c r="C81" s="182"/>
      <c r="D81" s="192"/>
      <c r="E81" s="184"/>
      <c r="F81" s="184"/>
      <c r="G81" s="185"/>
      <c r="H81" s="186"/>
      <c r="I81" s="187"/>
      <c r="L81" s="184"/>
      <c r="M81" s="185"/>
      <c r="N81" s="186"/>
      <c r="O81" s="187"/>
      <c r="Q81" s="188"/>
      <c r="R81" s="188"/>
      <c r="S81" s="189"/>
      <c r="T81" s="190"/>
      <c r="U81" s="191"/>
    </row>
    <row r="82" spans="1:21" ht="16.5" thickTop="1" thickBot="1">
      <c r="A82" s="96" t="s">
        <v>34</v>
      </c>
      <c r="B82" s="116">
        <f>SUM(B51:B81)</f>
        <v>0</v>
      </c>
      <c r="C82" s="117" t="e">
        <f>AVERAGE(C51:C81)</f>
        <v>#DIV/0!</v>
      </c>
      <c r="D82" s="116">
        <f t="shared" ref="D82" si="42">D81</f>
        <v>0</v>
      </c>
      <c r="E82" s="118">
        <f>SUM(E51:E81)</f>
        <v>0</v>
      </c>
      <c r="F82" s="118">
        <f>SUM(F51:F81)</f>
        <v>0</v>
      </c>
      <c r="G82" s="119">
        <f t="shared" ref="G82" si="43">IF(F82=0,0,F82/B82)</f>
        <v>0</v>
      </c>
      <c r="H82" s="116">
        <f>SUM(H51:H81)</f>
        <v>0</v>
      </c>
      <c r="I82" s="120">
        <f t="shared" ref="I82" si="44">IF(H82=0,0,H82/E82)</f>
        <v>0</v>
      </c>
      <c r="L82" s="118">
        <f>SUM(L51:L81)</f>
        <v>0</v>
      </c>
      <c r="M82" s="119">
        <f t="shared" ref="M82" si="45">IF(L82=0,0,L82/E82)</f>
        <v>0</v>
      </c>
      <c r="N82" s="116">
        <f>SUM(N51:N81)</f>
        <v>0</v>
      </c>
      <c r="O82" s="120">
        <f t="shared" ref="O82" si="46">IF(N82=0,0,N82/L82)</f>
        <v>0</v>
      </c>
      <c r="Q82" s="194">
        <f>SUM(Q51:Q81)</f>
        <v>0</v>
      </c>
      <c r="R82" s="194">
        <f>SUM(R51:R81)</f>
        <v>0</v>
      </c>
      <c r="S82" s="194">
        <f>SUM(S51:S81)</f>
        <v>0</v>
      </c>
      <c r="T82" s="195" t="e">
        <f t="shared" ref="T82" si="47">+Q82/S82</f>
        <v>#DIV/0!</v>
      </c>
      <c r="U82" s="195" t="e">
        <f t="shared" ref="U82" si="48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Report</vt:lpstr>
      <vt:lpstr>Data</vt:lpstr>
      <vt:lpstr>Total</vt:lpstr>
      <vt:lpstr>Spa 1</vt:lpstr>
      <vt:lpstr>Spa 2</vt:lpstr>
      <vt:lpstr>Spa 3</vt:lpstr>
      <vt:lpstr>Spa 4</vt:lpstr>
      <vt:lpstr>Spa 5</vt:lpstr>
      <vt:lpstr>Spa 6</vt:lpstr>
      <vt:lpstr>Spa 7</vt:lpstr>
      <vt:lpstr>Spa 8</vt:lpstr>
      <vt:lpstr>Spa 9</vt:lpstr>
      <vt:lpstr>Spa 10</vt:lpstr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BOffice</cp:lastModifiedBy>
  <cp:revision>0</cp:revision>
  <cp:lastPrinted>2012-09-05T03:17:24Z</cp:lastPrinted>
  <dcterms:created xsi:type="dcterms:W3CDTF">2012-04-11T13:32:51Z</dcterms:created>
  <dcterms:modified xsi:type="dcterms:W3CDTF">2013-09-05T03:12:23Z</dcterms:modified>
</cp:coreProperties>
</file>