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25725"/>
</workbook>
</file>

<file path=xl/calcChain.xml><?xml version="1.0" encoding="utf-8"?>
<calcChain xmlns="http://schemas.openxmlformats.org/spreadsheetml/2006/main">
  <c r="Q8" i="2"/>
  <c r="P8"/>
  <c r="K8"/>
  <c r="J8"/>
  <c r="M8"/>
  <c r="L8"/>
  <c r="O8"/>
  <c r="N8"/>
  <c r="S8"/>
  <c r="R8"/>
  <c r="I8"/>
  <c r="H8"/>
  <c r="G8"/>
  <c r="F8"/>
  <c r="E8"/>
  <c r="D8"/>
  <c r="U9" l="1"/>
  <c r="W9"/>
  <c r="AB11"/>
  <c r="B3"/>
  <c r="A1"/>
  <c r="T8" l="1"/>
  <c r="AA8" l="1"/>
  <c r="Z8"/>
  <c r="Y8"/>
  <c r="W3"/>
  <c r="U8" l="1"/>
  <c r="X8"/>
  <c r="W8"/>
</calcChain>
</file>

<file path=xl/sharedStrings.xml><?xml version="1.0" encoding="utf-8"?>
<sst xmlns="http://schemas.openxmlformats.org/spreadsheetml/2006/main" count="112" uniqueCount="94">
  <si>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</si>
  <si>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</si>
  <si>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</si>
  <si>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</si>
  <si>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</si>
  <si>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</si>
  <si>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</si>
  <si>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</si>
  <si>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</si>
  <si>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</si>
  <si>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</si>
  <si>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</si>
  <si>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</si>
  <si>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</si>
  <si>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</si>
  <si>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</si>
  <si>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</si>
  <si>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</si>
  <si>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</si>
  <si>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</si>
  <si>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</si>
  <si>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</si>
  <si>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</si>
  <si>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</si>
  <si>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</si>
  <si>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</si>
  <si>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</si>
  <si>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</si>
  <si>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</si>
  <si>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</si>
  <si>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</si>
  <si>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</si>
  <si>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</si>
  <si>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</si>
  <si>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</si>
  <si>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</si>
  <si>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</si>
  <si>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</si>
  <si>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</si>
  <si>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</si>
  <si>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</si>
  <si>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</si>
  <si>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</si>
  <si>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</si>
  <si>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</si>
  <si>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</si>
  <si>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</si>
  <si>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</si>
  <si>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</si>
  <si>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</si>
  <si>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</si>
  <si>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</si>
  <si>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</si>
  <si>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</si>
  <si>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</si>
  <si>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</si>
  <si>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</si>
  <si>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</si>
  <si>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</si>
  <si>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</si>
  <si>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</si>
  <si>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</si>
  <si>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</si>
  <si>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</si>
  <si>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</si>
  <si>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</si>
  <si>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</si>
  <si>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</si>
  <si>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</si>
  <si>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</si>
  <si>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</si>
  <si>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</si>
  <si>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</si>
  <si>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</si>
  <si>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</si>
  <si>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</si>
  <si>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</si>
  <si>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</si>
  <si>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</si>
  <si>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</si>
  <si>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</si>
  <si>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</si>
  <si>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</si>
  <si>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</si>
  <si>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</si>
  <si>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</si>
  <si>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</si>
  <si>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</si>
  <si>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</si>
  <si>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</si>
  <si>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</si>
  <si>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</si>
  <si>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</si>
  <si>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A4:AB5,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</si>
</sst>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horizontal="center"/>
    </xf>
    <xf numFmtId="0" fontId="6" fillId="3" borderId="17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zoomScaleNormal="100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92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93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3"/>
  <sheetViews>
    <sheetView zoomScaleNormal="100" workbookViewId="0">
      <selection activeCell="A3" sqref="A3"/>
    </sheetView>
  </sheetViews>
  <sheetFormatPr defaultRowHeight="15"/>
  <cols>
    <col min="1" max="1" width="5.28515625" style="1" customWidth="1"/>
    <col min="2" max="2" width="10.425781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17" width="9.140625" style="41" customWidth="1"/>
    <col min="18" max="18" width="7" style="41" customWidth="1"/>
    <col min="19" max="19" width="9.140625" style="41" customWidth="1"/>
    <col min="20" max="20" width="13.42578125" style="32" customWidth="1"/>
    <col min="21" max="21" width="9.5703125" style="32" customWidth="1"/>
    <col min="22" max="22" width="8.85546875" style="18" customWidth="1"/>
    <col min="23" max="23" width="15.140625" style="18" customWidth="1"/>
    <col min="24" max="24" width="12.7109375" style="16" customWidth="1"/>
    <col min="25" max="25" width="12.7109375" style="22" customWidth="1"/>
    <col min="26" max="26" width="9.28515625" style="21"/>
    <col min="27" max="27" width="13.42578125" style="21" customWidth="1"/>
    <col min="28" max="28" width="14.42578125" style="2" customWidth="1"/>
    <col min="29" max="29" width="9.28515625" style="2"/>
    <col min="30" max="1036" width="8.5703125"/>
  </cols>
  <sheetData>
    <row r="1" spans="1:29" ht="15.75">
      <c r="A1" s="14" t="str">
        <f>VLOOKUP("area_title",global!$D$2:$E$80,2,0)</f>
        <v>Mandaraspa Indonesia</v>
      </c>
    </row>
    <row r="2" spans="1:29" ht="16.5">
      <c r="A2" s="13" t="s">
        <v>91</v>
      </c>
      <c r="B2" s="13"/>
    </row>
    <row r="3" spans="1:29" ht="15" customHeight="1">
      <c r="A3" s="12" t="s">
        <v>32</v>
      </c>
      <c r="B3" s="113" t="str">
        <f>VLOOKUP("spanm",global!$D$2:$E$80,2,0)</f>
        <v>Clubmed</v>
      </c>
      <c r="C3" s="11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40"/>
      <c r="U3" s="33"/>
      <c r="V3" s="19" t="s">
        <v>31</v>
      </c>
      <c r="W3" s="112" t="e">
        <f>CONCATENATE(VLOOKUP("tgl1",global!$D$2:$E$8,2,0), " to ", VLOOKUP("tgl2",global!$D$2:$E$8,2,0))</f>
        <v>#N/A</v>
      </c>
      <c r="X3" s="112"/>
      <c r="Y3" s="23"/>
    </row>
    <row r="4" spans="1:29" s="11" customFormat="1" ht="15.75" customHeight="1">
      <c r="A4" s="9"/>
      <c r="B4" s="101"/>
      <c r="C4" s="103"/>
      <c r="D4" s="117" t="s">
        <v>64</v>
      </c>
      <c r="E4" s="118"/>
      <c r="F4" s="117" t="s">
        <v>65</v>
      </c>
      <c r="G4" s="118"/>
      <c r="H4" s="117" t="s">
        <v>66</v>
      </c>
      <c r="I4" s="118"/>
      <c r="J4" s="117" t="s">
        <v>67</v>
      </c>
      <c r="K4" s="118"/>
      <c r="L4" s="117" t="s">
        <v>68</v>
      </c>
      <c r="M4" s="118"/>
      <c r="N4" s="117" t="s">
        <v>69</v>
      </c>
      <c r="O4" s="118"/>
      <c r="P4" s="117" t="s">
        <v>70</v>
      </c>
      <c r="Q4" s="118"/>
      <c r="R4" s="117" t="s">
        <v>71</v>
      </c>
      <c r="S4" s="118"/>
      <c r="T4" s="107"/>
      <c r="U4" s="109"/>
      <c r="V4" s="105" t="s">
        <v>37</v>
      </c>
      <c r="W4" s="114" t="s">
        <v>43</v>
      </c>
      <c r="X4" s="115"/>
      <c r="Y4" s="115"/>
      <c r="Z4" s="116"/>
      <c r="AA4" s="24" t="s">
        <v>44</v>
      </c>
      <c r="AB4" s="20"/>
      <c r="AC4" s="10"/>
    </row>
    <row r="5" spans="1:29" s="37" customFormat="1" ht="15.75" customHeight="1">
      <c r="A5" s="83" t="s">
        <v>59</v>
      </c>
      <c r="B5" s="102" t="s">
        <v>88</v>
      </c>
      <c r="C5" s="104" t="s">
        <v>35</v>
      </c>
      <c r="D5" s="84" t="s">
        <v>36</v>
      </c>
      <c r="E5" s="84" t="s">
        <v>62</v>
      </c>
      <c r="F5" s="85" t="s">
        <v>36</v>
      </c>
      <c r="G5" s="84" t="s">
        <v>62</v>
      </c>
      <c r="H5" s="85" t="s">
        <v>36</v>
      </c>
      <c r="I5" s="84" t="s">
        <v>62</v>
      </c>
      <c r="J5" s="85" t="s">
        <v>36</v>
      </c>
      <c r="K5" s="84" t="s">
        <v>62</v>
      </c>
      <c r="L5" s="85" t="s">
        <v>36</v>
      </c>
      <c r="M5" s="84" t="s">
        <v>62</v>
      </c>
      <c r="N5" s="85" t="s">
        <v>36</v>
      </c>
      <c r="O5" s="84" t="s">
        <v>62</v>
      </c>
      <c r="P5" s="85" t="s">
        <v>36</v>
      </c>
      <c r="Q5" s="84" t="s">
        <v>62</v>
      </c>
      <c r="R5" s="85" t="s">
        <v>36</v>
      </c>
      <c r="S5" s="84" t="s">
        <v>62</v>
      </c>
      <c r="T5" s="108" t="s">
        <v>54</v>
      </c>
      <c r="U5" s="110" t="s">
        <v>36</v>
      </c>
      <c r="V5" s="106" t="s">
        <v>38</v>
      </c>
      <c r="W5" s="86" t="s">
        <v>39</v>
      </c>
      <c r="X5" s="111" t="s">
        <v>40</v>
      </c>
      <c r="Y5" s="111" t="s">
        <v>41</v>
      </c>
      <c r="Z5" s="87" t="s">
        <v>42</v>
      </c>
      <c r="AA5" s="88" t="s">
        <v>42</v>
      </c>
      <c r="AB5" s="89" t="s">
        <v>33</v>
      </c>
      <c r="AC5" s="47"/>
    </row>
    <row r="6" spans="1:29" s="6" customFormat="1" ht="13.5" customHeight="1">
      <c r="A6" s="90" t="s">
        <v>19</v>
      </c>
      <c r="B6" s="91" t="s">
        <v>89</v>
      </c>
      <c r="C6" s="92" t="s">
        <v>90</v>
      </c>
      <c r="D6" s="93" t="s">
        <v>72</v>
      </c>
      <c r="E6" s="94" t="s">
        <v>73</v>
      </c>
      <c r="F6" s="93" t="s">
        <v>74</v>
      </c>
      <c r="G6" s="94" t="s">
        <v>75</v>
      </c>
      <c r="H6" s="93" t="s">
        <v>76</v>
      </c>
      <c r="I6" s="94" t="s">
        <v>77</v>
      </c>
      <c r="J6" s="93" t="s">
        <v>78</v>
      </c>
      <c r="K6" s="94" t="s">
        <v>79</v>
      </c>
      <c r="L6" s="93" t="s">
        <v>80</v>
      </c>
      <c r="M6" s="94" t="s">
        <v>81</v>
      </c>
      <c r="N6" s="93" t="s">
        <v>82</v>
      </c>
      <c r="O6" s="94" t="s">
        <v>83</v>
      </c>
      <c r="P6" s="93" t="s">
        <v>84</v>
      </c>
      <c r="Q6" s="94" t="s">
        <v>85</v>
      </c>
      <c r="R6" s="93" t="s">
        <v>86</v>
      </c>
      <c r="S6" s="94" t="s">
        <v>87</v>
      </c>
      <c r="T6" s="90" t="s">
        <v>30</v>
      </c>
      <c r="U6" s="95" t="s">
        <v>47</v>
      </c>
      <c r="V6" s="96" t="s">
        <v>48</v>
      </c>
      <c r="W6" s="97" t="s">
        <v>14</v>
      </c>
      <c r="X6" s="97" t="s">
        <v>46</v>
      </c>
      <c r="Y6" s="98" t="s">
        <v>45</v>
      </c>
      <c r="Z6" s="97" t="s">
        <v>49</v>
      </c>
      <c r="AA6" s="99" t="s">
        <v>50</v>
      </c>
      <c r="AB6" s="100" t="s">
        <v>34</v>
      </c>
      <c r="AC6" s="7" t="s">
        <v>20</v>
      </c>
    </row>
    <row r="7" spans="1:29" s="5" customFormat="1" ht="13.5" thickBot="1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77"/>
      <c r="S7" s="76"/>
      <c r="T7" s="4"/>
      <c r="U7" s="34"/>
      <c r="V7" s="25"/>
      <c r="W7" s="26"/>
      <c r="X7" s="26"/>
      <c r="Y7" s="27"/>
      <c r="Z7" s="26"/>
      <c r="AA7" s="30"/>
      <c r="AB7" s="17"/>
      <c r="AC7" s="3"/>
    </row>
    <row r="8" spans="1:29" s="5" customFormat="1" ht="17.25" customHeight="1" thickTop="1" thickBot="1">
      <c r="A8" s="8"/>
      <c r="B8" s="8"/>
      <c r="C8" s="43" t="s">
        <v>52</v>
      </c>
      <c r="D8" s="78">
        <f t="shared" ref="D8:S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Q8" si="2">SUM(N6:N7)</f>
        <v>0</v>
      </c>
      <c r="O8" s="79">
        <f t="shared" si="2"/>
        <v>0</v>
      </c>
      <c r="P8" s="78">
        <f t="shared" si="2"/>
        <v>0</v>
      </c>
      <c r="Q8" s="79">
        <f t="shared" si="2"/>
        <v>0</v>
      </c>
      <c r="R8" s="78">
        <f t="shared" si="0"/>
        <v>0</v>
      </c>
      <c r="S8" s="79">
        <f t="shared" si="0"/>
        <v>0</v>
      </c>
      <c r="T8" s="81">
        <f t="shared" ref="T8:U8" si="3">SUM(T6:T7)</f>
        <v>0</v>
      </c>
      <c r="U8" s="81">
        <f t="shared" si="3"/>
        <v>0</v>
      </c>
      <c r="V8" s="28"/>
      <c r="W8" s="28">
        <f>SUM(W6:W7)</f>
        <v>0</v>
      </c>
      <c r="X8" s="28">
        <f>SUM(X6:X7)</f>
        <v>0</v>
      </c>
      <c r="Y8" s="29">
        <f>SUM(Y6:Y7)</f>
        <v>0</v>
      </c>
      <c r="Z8" s="28">
        <f>SUM(Z6:Z7)</f>
        <v>0</v>
      </c>
      <c r="AA8" s="31">
        <f>SUM(AA6:AA7)</f>
        <v>0</v>
      </c>
      <c r="AB8" s="8"/>
      <c r="AC8" s="3"/>
    </row>
    <row r="9" spans="1:29" s="75" customFormat="1" ht="12.75" thickTop="1" thickBot="1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7" t="s">
        <v>63</v>
      </c>
      <c r="U9" s="80">
        <f>+R8+H8+F8+D8+J8+L8+N8+P8</f>
        <v>0</v>
      </c>
      <c r="V9" s="68"/>
      <c r="W9" s="69">
        <f>+S8+I8+G8+E8+K8+M8+O8+Q8</f>
        <v>0</v>
      </c>
      <c r="X9" s="70"/>
      <c r="Y9" s="71"/>
      <c r="Z9" s="72"/>
      <c r="AA9" s="73"/>
      <c r="AB9" s="82"/>
      <c r="AC9" s="74"/>
    </row>
    <row r="10" spans="1:29" s="63" customFormat="1" ht="1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57"/>
      <c r="V10" s="58"/>
      <c r="W10" s="58"/>
      <c r="X10" s="59"/>
      <c r="Y10" s="60"/>
      <c r="AA10" s="61"/>
      <c r="AB10" s="62"/>
      <c r="AC10" s="62"/>
    </row>
    <row r="11" spans="1:29">
      <c r="T11" s="45" t="s">
        <v>53</v>
      </c>
      <c r="U11" s="46"/>
      <c r="V11" s="51"/>
      <c r="W11" s="51"/>
      <c r="X11" s="52"/>
      <c r="AA11" s="35" t="s">
        <v>51</v>
      </c>
      <c r="AB11" s="36" t="e">
        <f>VLOOKUP("rpt",global!$D$2:$E$80,2,0)</f>
        <v>#N/A</v>
      </c>
    </row>
    <row r="12" spans="1:29" ht="19.5" customHeight="1">
      <c r="T12" s="48" t="s">
        <v>56</v>
      </c>
      <c r="U12" s="44" t="s">
        <v>55</v>
      </c>
      <c r="V12" s="49"/>
      <c r="W12" s="49"/>
      <c r="X12" s="50"/>
    </row>
    <row r="13" spans="1:29" ht="19.5" customHeight="1">
      <c r="T13" s="48" t="s">
        <v>57</v>
      </c>
      <c r="U13" s="44" t="s">
        <v>58</v>
      </c>
      <c r="V13" s="49"/>
      <c r="W13" s="49"/>
      <c r="X13" s="50"/>
    </row>
  </sheetData>
  <mergeCells count="11">
    <mergeCell ref="W3:X3"/>
    <mergeCell ref="B3:C3"/>
    <mergeCell ref="W4:Z4"/>
    <mergeCell ref="D4:E4"/>
    <mergeCell ref="F4:G4"/>
    <mergeCell ref="H4:I4"/>
    <mergeCell ref="R4:S4"/>
    <mergeCell ref="N4:O4"/>
    <mergeCell ref="L4:M4"/>
    <mergeCell ref="J4:K4"/>
    <mergeCell ref="P4:Q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2012-12-14T05:14:54Z</dcterms:modified>
</cp:coreProperties>
</file>