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tabRatio="680" firstSheet="27" activeTab="44"/>
  </bookViews>
  <sheets>
    <sheet name="Report" sheetId="3" r:id="rId1"/>
    <sheet name="Data" sheetId="4" r:id="rId2"/>
    <sheet name="Total" sheetId="29" r:id="rId3"/>
    <sheet name="Summary" sheetId="31" r:id="rId4"/>
    <sheet name="Spa 1" sheetId="9" r:id="rId5"/>
    <sheet name="Spa 2" sheetId="19" r:id="rId6"/>
    <sheet name="Spa 3" sheetId="20" r:id="rId7"/>
    <sheet name="Spa 4" sheetId="21" r:id="rId8"/>
    <sheet name="Spa 5" sheetId="22" r:id="rId9"/>
    <sheet name="Spa 6" sheetId="23" r:id="rId10"/>
    <sheet name="Spa 7" sheetId="24" r:id="rId11"/>
    <sheet name="Spa 8" sheetId="25" r:id="rId12"/>
    <sheet name="Spa 9" sheetId="26" r:id="rId13"/>
    <sheet name="Spa 10" sheetId="27" r:id="rId14"/>
    <sheet name="1" sheetId="28" r:id="rId15"/>
    <sheet name="2" sheetId="32" r:id="rId16"/>
    <sheet name="3" sheetId="33" r:id="rId17"/>
    <sheet name="4" sheetId="34" r:id="rId18"/>
    <sheet name="5" sheetId="39" r:id="rId19"/>
    <sheet name="6" sheetId="40" r:id="rId20"/>
    <sheet name="7" sheetId="41" r:id="rId21"/>
    <sheet name="8" sheetId="42" r:id="rId22"/>
    <sheet name="9" sheetId="43" r:id="rId23"/>
    <sheet name="10" sheetId="45" r:id="rId24"/>
    <sheet name="11" sheetId="46" r:id="rId25"/>
    <sheet name="12" sheetId="47" r:id="rId26"/>
    <sheet name="13" sheetId="48" r:id="rId27"/>
    <sheet name="14" sheetId="49" r:id="rId28"/>
    <sheet name="15" sheetId="50" r:id="rId29"/>
    <sheet name="16" sheetId="51" r:id="rId30"/>
    <sheet name="17" sheetId="52" r:id="rId31"/>
    <sheet name="18" sheetId="53" r:id="rId32"/>
    <sheet name="19" sheetId="54" r:id="rId33"/>
    <sheet name="20" sheetId="55" r:id="rId34"/>
    <sheet name="21" sheetId="56" r:id="rId35"/>
    <sheet name="22" sheetId="57" r:id="rId36"/>
    <sheet name="23" sheetId="58" r:id="rId37"/>
    <sheet name="24" sheetId="59" r:id="rId38"/>
    <sheet name="25" sheetId="60" r:id="rId39"/>
    <sheet name="26" sheetId="61" r:id="rId40"/>
    <sheet name="27" sheetId="62" r:id="rId41"/>
    <sheet name="28" sheetId="63" r:id="rId42"/>
    <sheet name="29" sheetId="64" r:id="rId43"/>
    <sheet name="30" sheetId="65" r:id="rId44"/>
    <sheet name="31" sheetId="66" r:id="rId45"/>
  </sheets>
  <calcPr calcId="124519"/>
</workbook>
</file>

<file path=xl/calcChain.xml><?xml version="1.0" encoding="utf-8"?>
<calcChain xmlns="http://schemas.openxmlformats.org/spreadsheetml/2006/main">
  <c r="T72" i="66"/>
  <c r="S72"/>
  <c r="A3"/>
  <c r="A1"/>
  <c r="T72" i="65"/>
  <c r="S72"/>
  <c r="A3"/>
  <c r="A1"/>
  <c r="T72" i="64"/>
  <c r="S72"/>
  <c r="A3"/>
  <c r="A1"/>
  <c r="T72" i="63"/>
  <c r="S72"/>
  <c r="A3"/>
  <c r="A1"/>
  <c r="T72" i="62"/>
  <c r="S72"/>
  <c r="A3"/>
  <c r="A1"/>
  <c r="T72" i="61"/>
  <c r="S72"/>
  <c r="A3"/>
  <c r="A1"/>
  <c r="T72" i="60"/>
  <c r="S72"/>
  <c r="A3"/>
  <c r="A1"/>
  <c r="T72" i="59"/>
  <c r="S72"/>
  <c r="A3"/>
  <c r="A1"/>
  <c r="T72" i="58"/>
  <c r="S72"/>
  <c r="A3"/>
  <c r="A1"/>
  <c r="T72" i="57"/>
  <c r="S72"/>
  <c r="A3"/>
  <c r="A1"/>
  <c r="T72" i="56"/>
  <c r="S72"/>
  <c r="A3"/>
  <c r="A1"/>
  <c r="T72" i="55"/>
  <c r="S72"/>
  <c r="A3"/>
  <c r="A1"/>
  <c r="T72" i="54"/>
  <c r="S72"/>
  <c r="A3"/>
  <c r="A1"/>
  <c r="T72" i="53"/>
  <c r="S72"/>
  <c r="A3"/>
  <c r="A1"/>
  <c r="T72" i="52"/>
  <c r="S72"/>
  <c r="A3"/>
  <c r="A1"/>
  <c r="T72" i="51"/>
  <c r="S72"/>
  <c r="A3"/>
  <c r="A1"/>
  <c r="T72" i="50"/>
  <c r="S72"/>
  <c r="A3"/>
  <c r="A1"/>
  <c r="T72" i="49"/>
  <c r="S72"/>
  <c r="A3"/>
  <c r="A1"/>
  <c r="T72" i="48"/>
  <c r="S72"/>
  <c r="A3"/>
  <c r="A1"/>
  <c r="T72" i="47"/>
  <c r="S72"/>
  <c r="A3"/>
  <c r="A1"/>
  <c r="T72" i="46"/>
  <c r="S72"/>
  <c r="A3"/>
  <c r="A1"/>
  <c r="T72" i="45"/>
  <c r="S72"/>
  <c r="A3"/>
  <c r="A1"/>
  <c r="T72" i="43"/>
  <c r="S72"/>
  <c r="A3"/>
  <c r="A1"/>
  <c r="T72" i="42"/>
  <c r="S72"/>
  <c r="A3"/>
  <c r="A1"/>
  <c r="T72" i="41"/>
  <c r="S72"/>
  <c r="A3"/>
  <c r="A1"/>
  <c r="T72" i="40"/>
  <c r="S72"/>
  <c r="A3"/>
  <c r="A1"/>
  <c r="T72" i="39"/>
  <c r="S72"/>
  <c r="A3"/>
  <c r="A1"/>
  <c r="T72" i="34"/>
  <c r="S72"/>
  <c r="A3"/>
  <c r="A1"/>
  <c r="T72" i="33"/>
  <c r="S72"/>
  <c r="A3"/>
  <c r="A1"/>
  <c r="T72" i="32"/>
  <c r="S72"/>
  <c r="A3"/>
  <c r="A1"/>
  <c r="A3" i="28"/>
  <c r="A1"/>
  <c r="T72"/>
  <c r="S72"/>
  <c r="D82" i="27"/>
  <c r="D82" i="26"/>
  <c r="D82" i="25"/>
  <c r="D82" i="24"/>
  <c r="D82" i="23"/>
  <c r="D82" i="22"/>
  <c r="D82" i="21"/>
  <c r="D82" i="20"/>
  <c r="D82" i="19"/>
  <c r="D82" i="9"/>
  <c r="C81" i="3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R81"/>
  <c r="Q81"/>
  <c r="R80"/>
  <c r="Q80"/>
  <c r="R79"/>
  <c r="Q79"/>
  <c r="R78"/>
  <c r="Q78"/>
  <c r="R77"/>
  <c r="Q77"/>
  <c r="R76"/>
  <c r="Q76"/>
  <c r="R75"/>
  <c r="Q75"/>
  <c r="R74"/>
  <c r="Q74"/>
  <c r="R73"/>
  <c r="Q73"/>
  <c r="R72"/>
  <c r="Q72"/>
  <c r="R71"/>
  <c r="Q71"/>
  <c r="R70"/>
  <c r="Q70"/>
  <c r="R69"/>
  <c r="Q69"/>
  <c r="R68"/>
  <c r="Q68"/>
  <c r="R67"/>
  <c r="Q67"/>
  <c r="R66"/>
  <c r="Q66"/>
  <c r="R65"/>
  <c r="Q65"/>
  <c r="R64"/>
  <c r="Q64"/>
  <c r="R63"/>
  <c r="Q63"/>
  <c r="R62"/>
  <c r="Q62"/>
  <c r="R61"/>
  <c r="Q61"/>
  <c r="R60"/>
  <c r="Q60"/>
  <c r="R59"/>
  <c r="Q59"/>
  <c r="R58"/>
  <c r="Q58"/>
  <c r="R57"/>
  <c r="Q57"/>
  <c r="R56"/>
  <c r="Q56"/>
  <c r="R55"/>
  <c r="Q55"/>
  <c r="R54"/>
  <c r="Q54"/>
  <c r="R53"/>
  <c r="Q53"/>
  <c r="R52"/>
  <c r="Q52"/>
  <c r="R51"/>
  <c r="Q51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S9"/>
  <c r="R9"/>
  <c r="I9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R82"/>
  <c r="Q82"/>
  <c r="L82"/>
  <c r="M82" s="1"/>
  <c r="F82"/>
  <c r="G82" s="1"/>
  <c r="E82"/>
  <c r="D82"/>
  <c r="C82"/>
  <c r="B82"/>
  <c r="S80"/>
  <c r="U80" s="1"/>
  <c r="N80"/>
  <c r="O80" s="1"/>
  <c r="H80"/>
  <c r="I80" s="1"/>
  <c r="G80"/>
  <c r="S79"/>
  <c r="U79" s="1"/>
  <c r="N79"/>
  <c r="O79" s="1"/>
  <c r="H79"/>
  <c r="I79" s="1"/>
  <c r="G79"/>
  <c r="S78"/>
  <c r="U78" s="1"/>
  <c r="N78"/>
  <c r="O78" s="1"/>
  <c r="H78"/>
  <c r="I78" s="1"/>
  <c r="G78"/>
  <c r="S77"/>
  <c r="U77" s="1"/>
  <c r="N77"/>
  <c r="O77" s="1"/>
  <c r="H77"/>
  <c r="I77" s="1"/>
  <c r="G77"/>
  <c r="S76"/>
  <c r="U76" s="1"/>
  <c r="N76"/>
  <c r="O76" s="1"/>
  <c r="H76"/>
  <c r="I76" s="1"/>
  <c r="G76"/>
  <c r="S75"/>
  <c r="U75" s="1"/>
  <c r="N75"/>
  <c r="O75" s="1"/>
  <c r="H75"/>
  <c r="I75" s="1"/>
  <c r="G75"/>
  <c r="S74"/>
  <c r="U74" s="1"/>
  <c r="N74"/>
  <c r="O74" s="1"/>
  <c r="H74"/>
  <c r="I74" s="1"/>
  <c r="G74"/>
  <c r="S73"/>
  <c r="U73" s="1"/>
  <c r="N73"/>
  <c r="O73" s="1"/>
  <c r="H73"/>
  <c r="I73" s="1"/>
  <c r="G73"/>
  <c r="S72"/>
  <c r="U72" s="1"/>
  <c r="N72"/>
  <c r="O72" s="1"/>
  <c r="H72"/>
  <c r="I72" s="1"/>
  <c r="G72"/>
  <c r="S71"/>
  <c r="U71" s="1"/>
  <c r="N71"/>
  <c r="O71" s="1"/>
  <c r="H71"/>
  <c r="I71" s="1"/>
  <c r="G71"/>
  <c r="S70"/>
  <c r="U70" s="1"/>
  <c r="N70"/>
  <c r="O70" s="1"/>
  <c r="H70"/>
  <c r="I70" s="1"/>
  <c r="G70"/>
  <c r="S69"/>
  <c r="U69" s="1"/>
  <c r="N69"/>
  <c r="O69" s="1"/>
  <c r="H69"/>
  <c r="I69" s="1"/>
  <c r="G69"/>
  <c r="S68"/>
  <c r="U68" s="1"/>
  <c r="N68"/>
  <c r="O68" s="1"/>
  <c r="H68"/>
  <c r="I68" s="1"/>
  <c r="G68"/>
  <c r="S67"/>
  <c r="U67" s="1"/>
  <c r="N67"/>
  <c r="O67" s="1"/>
  <c r="H67"/>
  <c r="I67" s="1"/>
  <c r="G67"/>
  <c r="S66"/>
  <c r="U66" s="1"/>
  <c r="N66"/>
  <c r="O66" s="1"/>
  <c r="H66"/>
  <c r="I66" s="1"/>
  <c r="G66"/>
  <c r="S65"/>
  <c r="U65" s="1"/>
  <c r="N65"/>
  <c r="O65" s="1"/>
  <c r="H65"/>
  <c r="I65" s="1"/>
  <c r="G65"/>
  <c r="S64"/>
  <c r="U64" s="1"/>
  <c r="N64"/>
  <c r="O64" s="1"/>
  <c r="H64"/>
  <c r="I64" s="1"/>
  <c r="G64"/>
  <c r="S63"/>
  <c r="U63" s="1"/>
  <c r="N63"/>
  <c r="O63" s="1"/>
  <c r="H63"/>
  <c r="I63" s="1"/>
  <c r="G63"/>
  <c r="S62"/>
  <c r="U62" s="1"/>
  <c r="N62"/>
  <c r="O62" s="1"/>
  <c r="H62"/>
  <c r="I62" s="1"/>
  <c r="G62"/>
  <c r="S61"/>
  <c r="U61" s="1"/>
  <c r="N61"/>
  <c r="O61" s="1"/>
  <c r="H61"/>
  <c r="I61" s="1"/>
  <c r="G61"/>
  <c r="S60"/>
  <c r="U60" s="1"/>
  <c r="N60"/>
  <c r="O60" s="1"/>
  <c r="H60"/>
  <c r="I60" s="1"/>
  <c r="G60"/>
  <c r="S59"/>
  <c r="U59" s="1"/>
  <c r="N59"/>
  <c r="O59" s="1"/>
  <c r="H59"/>
  <c r="I59" s="1"/>
  <c r="G59"/>
  <c r="S58"/>
  <c r="U58" s="1"/>
  <c r="N58"/>
  <c r="O58" s="1"/>
  <c r="H58"/>
  <c r="I58" s="1"/>
  <c r="G58"/>
  <c r="S57"/>
  <c r="U57" s="1"/>
  <c r="N57"/>
  <c r="O57" s="1"/>
  <c r="H57"/>
  <c r="I57" s="1"/>
  <c r="G57"/>
  <c r="S56"/>
  <c r="U56" s="1"/>
  <c r="N56"/>
  <c r="O56" s="1"/>
  <c r="H56"/>
  <c r="I56" s="1"/>
  <c r="G56"/>
  <c r="S55"/>
  <c r="U55" s="1"/>
  <c r="N55"/>
  <c r="O55" s="1"/>
  <c r="H55"/>
  <c r="I55" s="1"/>
  <c r="G55"/>
  <c r="S54"/>
  <c r="U54" s="1"/>
  <c r="N54"/>
  <c r="O54" s="1"/>
  <c r="H54"/>
  <c r="I54" s="1"/>
  <c r="G54"/>
  <c r="S53"/>
  <c r="U53" s="1"/>
  <c r="N53"/>
  <c r="O53" s="1"/>
  <c r="H53"/>
  <c r="I53" s="1"/>
  <c r="G53"/>
  <c r="S52"/>
  <c r="U52" s="1"/>
  <c r="N52"/>
  <c r="O52" s="1"/>
  <c r="H52"/>
  <c r="I52" s="1"/>
  <c r="G52"/>
  <c r="S51"/>
  <c r="S82" s="1"/>
  <c r="N51"/>
  <c r="N82" s="1"/>
  <c r="O82" s="1"/>
  <c r="H51"/>
  <c r="H82" s="1"/>
  <c r="I82" s="1"/>
  <c r="G51"/>
  <c r="L41"/>
  <c r="M41" s="1"/>
  <c r="B41"/>
  <c r="C41" s="1"/>
  <c r="V40"/>
  <c r="W40" s="1"/>
  <c r="M40"/>
  <c r="C40"/>
  <c r="V39"/>
  <c r="W39" s="1"/>
  <c r="M39"/>
  <c r="C39"/>
  <c r="V38"/>
  <c r="W38" s="1"/>
  <c r="M38"/>
  <c r="C38"/>
  <c r="V37"/>
  <c r="W37" s="1"/>
  <c r="M37"/>
  <c r="C37"/>
  <c r="V36"/>
  <c r="W36" s="1"/>
  <c r="M36"/>
  <c r="C36"/>
  <c r="V35"/>
  <c r="W35" s="1"/>
  <c r="M35"/>
  <c r="C35"/>
  <c r="V34"/>
  <c r="W34" s="1"/>
  <c r="M34"/>
  <c r="C34"/>
  <c r="V33"/>
  <c r="W33" s="1"/>
  <c r="M33"/>
  <c r="C33"/>
  <c r="V32"/>
  <c r="W32" s="1"/>
  <c r="M32"/>
  <c r="C32"/>
  <c r="V31"/>
  <c r="W31" s="1"/>
  <c r="M31"/>
  <c r="C31"/>
  <c r="V30"/>
  <c r="W30" s="1"/>
  <c r="M30"/>
  <c r="C30"/>
  <c r="V29"/>
  <c r="W29" s="1"/>
  <c r="M29"/>
  <c r="C29"/>
  <c r="V28"/>
  <c r="W28" s="1"/>
  <c r="M28"/>
  <c r="C28"/>
  <c r="V27"/>
  <c r="W27" s="1"/>
  <c r="M27"/>
  <c r="C27"/>
  <c r="V26"/>
  <c r="W26" s="1"/>
  <c r="M26"/>
  <c r="C26"/>
  <c r="V25"/>
  <c r="W25" s="1"/>
  <c r="M25"/>
  <c r="C25"/>
  <c r="V24"/>
  <c r="W24" s="1"/>
  <c r="M24"/>
  <c r="C24"/>
  <c r="V23"/>
  <c r="W23" s="1"/>
  <c r="M23"/>
  <c r="C23"/>
  <c r="V22"/>
  <c r="W22" s="1"/>
  <c r="M22"/>
  <c r="C22"/>
  <c r="V21"/>
  <c r="W21" s="1"/>
  <c r="M21"/>
  <c r="C21"/>
  <c r="V20"/>
  <c r="W20" s="1"/>
  <c r="M20"/>
  <c r="C20"/>
  <c r="V19"/>
  <c r="W19" s="1"/>
  <c r="M19"/>
  <c r="C19"/>
  <c r="V18"/>
  <c r="W18" s="1"/>
  <c r="M18"/>
  <c r="C18"/>
  <c r="V17"/>
  <c r="W17" s="1"/>
  <c r="M17"/>
  <c r="C17"/>
  <c r="V16"/>
  <c r="W16" s="1"/>
  <c r="M16"/>
  <c r="C16"/>
  <c r="V15"/>
  <c r="W15" s="1"/>
  <c r="M15"/>
  <c r="C15"/>
  <c r="V14"/>
  <c r="W14" s="1"/>
  <c r="M14"/>
  <c r="C14"/>
  <c r="V13"/>
  <c r="W13" s="1"/>
  <c r="M13"/>
  <c r="C13"/>
  <c r="V12"/>
  <c r="W12" s="1"/>
  <c r="M12"/>
  <c r="C12"/>
  <c r="V11"/>
  <c r="W11" s="1"/>
  <c r="M11"/>
  <c r="C11"/>
  <c r="V10"/>
  <c r="V41" s="1"/>
  <c r="W41" s="1"/>
  <c r="O10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N10"/>
  <c r="N11" s="1"/>
  <c r="M10"/>
  <c r="E10"/>
  <c r="E11" s="1"/>
  <c r="D10"/>
  <c r="D11" s="1"/>
  <c r="C10"/>
  <c r="R10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R82" i="27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6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M79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M51"/>
  <c r="H51"/>
  <c r="G51"/>
  <c r="R82" i="25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4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3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2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1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0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19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AD40" i="27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6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5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4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3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2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1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0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19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E10"/>
  <c r="E11" s="1"/>
  <c r="D10"/>
  <c r="D11" s="1"/>
  <c r="C10"/>
  <c r="H9"/>
  <c r="H10" s="1"/>
  <c r="H11" s="1"/>
  <c r="O10" i="9"/>
  <c r="E10"/>
  <c r="V40"/>
  <c r="W40" s="1"/>
  <c r="M40"/>
  <c r="C40"/>
  <c r="V39"/>
  <c r="V38"/>
  <c r="V37"/>
  <c r="V36"/>
  <c r="V35"/>
  <c r="V34"/>
  <c r="V33"/>
  <c r="V32"/>
  <c r="V31"/>
  <c r="M31"/>
  <c r="V30"/>
  <c r="V29"/>
  <c r="V28"/>
  <c r="V27"/>
  <c r="V26"/>
  <c r="V25"/>
  <c r="V24"/>
  <c r="V23"/>
  <c r="V22"/>
  <c r="V21"/>
  <c r="V20"/>
  <c r="V19"/>
  <c r="V18"/>
  <c r="V17"/>
  <c r="V16"/>
  <c r="V15"/>
  <c r="V14"/>
  <c r="M14"/>
  <c r="V13"/>
  <c r="V12"/>
  <c r="V11"/>
  <c r="V10"/>
  <c r="R10"/>
  <c r="R11" s="1"/>
  <c r="N10"/>
  <c r="N11" s="1"/>
  <c r="M10"/>
  <c r="H10"/>
  <c r="H11" s="1"/>
  <c r="D10"/>
  <c r="D11" s="1"/>
  <c r="C10"/>
  <c r="S9"/>
  <c r="R9"/>
  <c r="I9"/>
  <c r="H9"/>
  <c r="U9"/>
  <c r="AC9"/>
  <c r="AB9"/>
  <c r="AE9" s="1"/>
  <c r="AD9" s="1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U51" s="1"/>
  <c r="N51"/>
  <c r="O51" s="1"/>
  <c r="M51"/>
  <c r="H51"/>
  <c r="I51" s="1"/>
  <c r="G51"/>
  <c r="S82"/>
  <c r="R82"/>
  <c r="U82" s="1"/>
  <c r="Q82"/>
  <c r="T82" s="1"/>
  <c r="N82"/>
  <c r="O82" s="1"/>
  <c r="L82"/>
  <c r="H82"/>
  <c r="I82" s="1"/>
  <c r="F82"/>
  <c r="E82"/>
  <c r="C82"/>
  <c r="B82"/>
  <c r="V41" i="27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6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5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4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3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2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21"/>
  <c r="V41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V41" i="20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19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9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1"/>
  <c r="A10"/>
  <c r="A3"/>
  <c r="E3"/>
  <c r="J3"/>
  <c r="V41"/>
  <c r="L41"/>
  <c r="B41"/>
  <c r="J24" i="4"/>
  <c r="I24"/>
  <c r="D24"/>
  <c r="G24"/>
  <c r="F24"/>
  <c r="C24"/>
  <c r="B24"/>
  <c r="H9" i="31" l="1"/>
  <c r="H10" s="1"/>
  <c r="H79" i="26"/>
  <c r="I79" s="1"/>
  <c r="N79"/>
  <c r="O79" s="1"/>
  <c r="H11" i="31"/>
  <c r="AB10"/>
  <c r="R11"/>
  <c r="D12"/>
  <c r="X11"/>
  <c r="G11"/>
  <c r="F11" s="1"/>
  <c r="E12"/>
  <c r="Y11"/>
  <c r="N12"/>
  <c r="Q11"/>
  <c r="P11" s="1"/>
  <c r="S40"/>
  <c r="S41" s="1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K9"/>
  <c r="U9"/>
  <c r="AB9"/>
  <c r="AC9"/>
  <c r="G10"/>
  <c r="F10" s="1"/>
  <c r="I10"/>
  <c r="Q10"/>
  <c r="P10" s="1"/>
  <c r="S10"/>
  <c r="U10" s="1"/>
  <c r="T10" s="1"/>
  <c r="W10"/>
  <c r="X10"/>
  <c r="Y10"/>
  <c r="I11"/>
  <c r="S11"/>
  <c r="I12"/>
  <c r="S12"/>
  <c r="S13"/>
  <c r="S14"/>
  <c r="S15"/>
  <c r="S16"/>
  <c r="S17"/>
  <c r="T8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7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6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5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4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3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1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0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19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D12" i="27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6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5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4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3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2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1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0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19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9"/>
  <c r="X11"/>
  <c r="H12"/>
  <c r="AB11"/>
  <c r="N12"/>
  <c r="R12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M39"/>
  <c r="M38"/>
  <c r="M37"/>
  <c r="M36"/>
  <c r="M35"/>
  <c r="M34"/>
  <c r="M33"/>
  <c r="M32"/>
  <c r="M30"/>
  <c r="M29"/>
  <c r="M28"/>
  <c r="M27"/>
  <c r="M26"/>
  <c r="M25"/>
  <c r="M24"/>
  <c r="M23"/>
  <c r="M22"/>
  <c r="M21"/>
  <c r="M20"/>
  <c r="M19"/>
  <c r="M18"/>
  <c r="M17"/>
  <c r="M16"/>
  <c r="M15"/>
  <c r="M13"/>
  <c r="G10"/>
  <c r="F10" s="1"/>
  <c r="I10"/>
  <c r="K10"/>
  <c r="J10" s="1"/>
  <c r="Q10"/>
  <c r="P10" s="1"/>
  <c r="S10"/>
  <c r="U10"/>
  <c r="T10" s="1"/>
  <c r="X10"/>
  <c r="Y10"/>
  <c r="W10" s="1"/>
  <c r="AB10"/>
  <c r="C11"/>
  <c r="E11"/>
  <c r="M11"/>
  <c r="O11"/>
  <c r="S11" s="1"/>
  <c r="U11" s="1"/>
  <c r="T11" s="1"/>
  <c r="C12"/>
  <c r="E12"/>
  <c r="M12"/>
  <c r="O12"/>
  <c r="S12" s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K9"/>
  <c r="G82"/>
  <c r="M82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A1" i="4"/>
  <c r="A3"/>
  <c r="N82" i="26" l="1"/>
  <c r="O82" s="1"/>
  <c r="H82"/>
  <c r="I82" s="1"/>
  <c r="N13" i="31"/>
  <c r="Q12"/>
  <c r="P12" s="1"/>
  <c r="E13"/>
  <c r="Y12"/>
  <c r="D13"/>
  <c r="X12"/>
  <c r="AA12" s="1"/>
  <c r="Z12" s="1"/>
  <c r="G12"/>
  <c r="F12" s="1"/>
  <c r="R12"/>
  <c r="U11"/>
  <c r="T11" s="1"/>
  <c r="H12"/>
  <c r="AB11"/>
  <c r="K11"/>
  <c r="J11" s="1"/>
  <c r="AC12"/>
  <c r="AC11"/>
  <c r="AA10"/>
  <c r="Z10" s="1"/>
  <c r="AC10"/>
  <c r="AE9"/>
  <c r="AD9" s="1"/>
  <c r="AA11"/>
  <c r="Z11" s="1"/>
  <c r="K10"/>
  <c r="J10" s="1"/>
  <c r="AE10"/>
  <c r="AD10" s="1"/>
  <c r="R13" i="27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6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5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4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3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2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1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0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19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Y12" i="9"/>
  <c r="I12"/>
  <c r="AC12" s="1"/>
  <c r="Y11"/>
  <c r="I11"/>
  <c r="R13"/>
  <c r="U12"/>
  <c r="T12" s="1"/>
  <c r="N13"/>
  <c r="Q12"/>
  <c r="P12" s="1"/>
  <c r="H13"/>
  <c r="AB12"/>
  <c r="AE12" s="1"/>
  <c r="AD12" s="1"/>
  <c r="K12"/>
  <c r="J12" s="1"/>
  <c r="D13"/>
  <c r="X12"/>
  <c r="AA12" s="1"/>
  <c r="Z12" s="1"/>
  <c r="G12"/>
  <c r="F12" s="1"/>
  <c r="AA10"/>
  <c r="Z10" s="1"/>
  <c r="AC10"/>
  <c r="AE10" s="1"/>
  <c r="AD10" s="1"/>
  <c r="O13"/>
  <c r="E13"/>
  <c r="W12"/>
  <c r="W11"/>
  <c r="Q11"/>
  <c r="P11" s="1"/>
  <c r="G11"/>
  <c r="F11" s="1"/>
  <c r="AA11"/>
  <c r="Z11" s="1"/>
  <c r="H13" i="31" l="1"/>
  <c r="AB12"/>
  <c r="AE12" s="1"/>
  <c r="AD12" s="1"/>
  <c r="K12"/>
  <c r="J12" s="1"/>
  <c r="R13"/>
  <c r="U12"/>
  <c r="T12" s="1"/>
  <c r="D14"/>
  <c r="X13"/>
  <c r="G13"/>
  <c r="F13" s="1"/>
  <c r="E14"/>
  <c r="Y13"/>
  <c r="I13"/>
  <c r="AC13" s="1"/>
  <c r="N14"/>
  <c r="Q13"/>
  <c r="P13" s="1"/>
  <c r="AE11"/>
  <c r="AD11" s="1"/>
  <c r="D14" i="27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6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5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4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3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2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1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0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19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Y13" i="9"/>
  <c r="I13"/>
  <c r="E14"/>
  <c r="S13"/>
  <c r="O14"/>
  <c r="D14"/>
  <c r="X13"/>
  <c r="AA13" s="1"/>
  <c r="Z13" s="1"/>
  <c r="G13"/>
  <c r="F13" s="1"/>
  <c r="H14"/>
  <c r="AB13"/>
  <c r="K13"/>
  <c r="J13" s="1"/>
  <c r="N14"/>
  <c r="Q13"/>
  <c r="P13" s="1"/>
  <c r="R14"/>
  <c r="U13"/>
  <c r="T13" s="1"/>
  <c r="AC11"/>
  <c r="AE11" s="1"/>
  <c r="AD11" s="1"/>
  <c r="K11"/>
  <c r="J11" s="1"/>
  <c r="N15" i="31" l="1"/>
  <c r="Q14"/>
  <c r="P14" s="1"/>
  <c r="E15"/>
  <c r="Y14"/>
  <c r="I14"/>
  <c r="AC14" s="1"/>
  <c r="D15"/>
  <c r="X14"/>
  <c r="AA14" s="1"/>
  <c r="Z14" s="1"/>
  <c r="G14"/>
  <c r="F14" s="1"/>
  <c r="R14"/>
  <c r="U13"/>
  <c r="T13" s="1"/>
  <c r="H14"/>
  <c r="AB13"/>
  <c r="AE13" s="1"/>
  <c r="AD13" s="1"/>
  <c r="K13"/>
  <c r="J13" s="1"/>
  <c r="AA13"/>
  <c r="Z13" s="1"/>
  <c r="R15" i="27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6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5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4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3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2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1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0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19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9"/>
  <c r="N15"/>
  <c r="Q14"/>
  <c r="P14" s="1"/>
  <c r="H15"/>
  <c r="AB14"/>
  <c r="D15"/>
  <c r="X14"/>
  <c r="G14"/>
  <c r="F14" s="1"/>
  <c r="S14"/>
  <c r="U14" s="1"/>
  <c r="T14" s="1"/>
  <c r="O15"/>
  <c r="Y14"/>
  <c r="I14"/>
  <c r="AC14" s="1"/>
  <c r="E15"/>
  <c r="AC13"/>
  <c r="AE13" s="1"/>
  <c r="AD13" s="1"/>
  <c r="H15" i="31" l="1"/>
  <c r="AB14"/>
  <c r="AE14" s="1"/>
  <c r="AD14" s="1"/>
  <c r="K14"/>
  <c r="J14" s="1"/>
  <c r="R15"/>
  <c r="U14"/>
  <c r="T14" s="1"/>
  <c r="D16"/>
  <c r="X15"/>
  <c r="G15"/>
  <c r="F15" s="1"/>
  <c r="E16"/>
  <c r="Y15"/>
  <c r="I15"/>
  <c r="AC15" s="1"/>
  <c r="N16"/>
  <c r="Q15"/>
  <c r="P15" s="1"/>
  <c r="D16" i="27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6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5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4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3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2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1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0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19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Y15" i="9"/>
  <c r="I15"/>
  <c r="E16"/>
  <c r="S15"/>
  <c r="O16"/>
  <c r="D16"/>
  <c r="X15"/>
  <c r="AA15" s="1"/>
  <c r="Z15" s="1"/>
  <c r="G15"/>
  <c r="F15" s="1"/>
  <c r="H16"/>
  <c r="AB15"/>
  <c r="K15"/>
  <c r="J15" s="1"/>
  <c r="N16"/>
  <c r="Q15"/>
  <c r="P15" s="1"/>
  <c r="R16"/>
  <c r="U15"/>
  <c r="T15" s="1"/>
  <c r="AA14"/>
  <c r="Z14" s="1"/>
  <c r="K14"/>
  <c r="J14" s="1"/>
  <c r="AE14"/>
  <c r="AD14" s="1"/>
  <c r="N17" i="31" l="1"/>
  <c r="Q16"/>
  <c r="P16" s="1"/>
  <c r="E17"/>
  <c r="Y16"/>
  <c r="I16"/>
  <c r="AC16" s="1"/>
  <c r="D17"/>
  <c r="X16"/>
  <c r="AA16" s="1"/>
  <c r="Z16" s="1"/>
  <c r="G16"/>
  <c r="F16" s="1"/>
  <c r="R16"/>
  <c r="U15"/>
  <c r="T15" s="1"/>
  <c r="H16"/>
  <c r="AB15"/>
  <c r="AE15" s="1"/>
  <c r="AD15" s="1"/>
  <c r="K15"/>
  <c r="J15" s="1"/>
  <c r="AA15"/>
  <c r="Z15" s="1"/>
  <c r="R17" i="27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6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5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4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3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2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1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0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19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9"/>
  <c r="N17"/>
  <c r="Q16"/>
  <c r="P16" s="1"/>
  <c r="H17"/>
  <c r="AB16"/>
  <c r="D17"/>
  <c r="X16"/>
  <c r="G16"/>
  <c r="F16" s="1"/>
  <c r="S16"/>
  <c r="U16" s="1"/>
  <c r="T16" s="1"/>
  <c r="O17"/>
  <c r="Y16"/>
  <c r="I16"/>
  <c r="AC16" s="1"/>
  <c r="E17"/>
  <c r="AC15"/>
  <c r="AE15" s="1"/>
  <c r="AD15" s="1"/>
  <c r="H17" i="31" l="1"/>
  <c r="AB16"/>
  <c r="AE16" s="1"/>
  <c r="AD16" s="1"/>
  <c r="K16"/>
  <c r="J16" s="1"/>
  <c r="R17"/>
  <c r="U16"/>
  <c r="T16" s="1"/>
  <c r="D18"/>
  <c r="X17"/>
  <c r="G17"/>
  <c r="F17" s="1"/>
  <c r="E18"/>
  <c r="Y17"/>
  <c r="I17"/>
  <c r="AC17" s="1"/>
  <c r="N18"/>
  <c r="Q17"/>
  <c r="P17" s="1"/>
  <c r="D18" i="27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6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5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4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3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2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1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0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19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Y17" i="9"/>
  <c r="I17"/>
  <c r="E18"/>
  <c r="S17"/>
  <c r="O18"/>
  <c r="D18"/>
  <c r="X17"/>
  <c r="AA17" s="1"/>
  <c r="Z17" s="1"/>
  <c r="G17"/>
  <c r="F17" s="1"/>
  <c r="H18"/>
  <c r="AB17"/>
  <c r="K17"/>
  <c r="J17" s="1"/>
  <c r="N18"/>
  <c r="Q17"/>
  <c r="P17" s="1"/>
  <c r="R18"/>
  <c r="U17"/>
  <c r="T17" s="1"/>
  <c r="AA16"/>
  <c r="Z16" s="1"/>
  <c r="K16"/>
  <c r="J16" s="1"/>
  <c r="AE16"/>
  <c r="AD16" s="1"/>
  <c r="N19" i="31" l="1"/>
  <c r="Q18"/>
  <c r="P18" s="1"/>
  <c r="E19"/>
  <c r="Y18"/>
  <c r="I18"/>
  <c r="AC18" s="1"/>
  <c r="D19"/>
  <c r="X18"/>
  <c r="AA18" s="1"/>
  <c r="Z18" s="1"/>
  <c r="G18"/>
  <c r="F18" s="1"/>
  <c r="R18"/>
  <c r="U17"/>
  <c r="T17" s="1"/>
  <c r="H18"/>
  <c r="AB17"/>
  <c r="AE17" s="1"/>
  <c r="AD17" s="1"/>
  <c r="K17"/>
  <c r="J17" s="1"/>
  <c r="AA17"/>
  <c r="Z17" s="1"/>
  <c r="R19" i="27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6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5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4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3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2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1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0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19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9"/>
  <c r="N19"/>
  <c r="Q18"/>
  <c r="P18" s="1"/>
  <c r="H19"/>
  <c r="AB18"/>
  <c r="D19"/>
  <c r="X18"/>
  <c r="G18"/>
  <c r="F18" s="1"/>
  <c r="S18"/>
  <c r="U18" s="1"/>
  <c r="T18" s="1"/>
  <c r="O19"/>
  <c r="Y18"/>
  <c r="I18"/>
  <c r="AC18" s="1"/>
  <c r="E19"/>
  <c r="AC17"/>
  <c r="AE17" s="1"/>
  <c r="AD17" s="1"/>
  <c r="H19" i="31" l="1"/>
  <c r="AB18"/>
  <c r="AE18" s="1"/>
  <c r="AD18" s="1"/>
  <c r="K18"/>
  <c r="J18" s="1"/>
  <c r="R19"/>
  <c r="U18"/>
  <c r="T18" s="1"/>
  <c r="D20"/>
  <c r="X19"/>
  <c r="G19"/>
  <c r="F19" s="1"/>
  <c r="E20"/>
  <c r="Y19"/>
  <c r="I19"/>
  <c r="AC19" s="1"/>
  <c r="N20"/>
  <c r="Q19"/>
  <c r="P19" s="1"/>
  <c r="D20" i="27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6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5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4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3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2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1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0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19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Y19" i="9"/>
  <c r="I19"/>
  <c r="E20"/>
  <c r="S19"/>
  <c r="O20"/>
  <c r="D20"/>
  <c r="X19"/>
  <c r="AA19" s="1"/>
  <c r="Z19" s="1"/>
  <c r="G19"/>
  <c r="F19" s="1"/>
  <c r="H20"/>
  <c r="AB19"/>
  <c r="K19"/>
  <c r="J19" s="1"/>
  <c r="N20"/>
  <c r="Q19"/>
  <c r="P19" s="1"/>
  <c r="R20"/>
  <c r="U19"/>
  <c r="T19" s="1"/>
  <c r="AA18"/>
  <c r="Z18" s="1"/>
  <c r="K18"/>
  <c r="J18" s="1"/>
  <c r="AE18"/>
  <c r="AD18" s="1"/>
  <c r="N21" i="31" l="1"/>
  <c r="Q20"/>
  <c r="P20" s="1"/>
  <c r="E21"/>
  <c r="Y20"/>
  <c r="I20"/>
  <c r="AC20" s="1"/>
  <c r="D21"/>
  <c r="X20"/>
  <c r="AA20" s="1"/>
  <c r="Z20" s="1"/>
  <c r="G20"/>
  <c r="F20" s="1"/>
  <c r="R20"/>
  <c r="U19"/>
  <c r="T19" s="1"/>
  <c r="H20"/>
  <c r="AB19"/>
  <c r="AE19" s="1"/>
  <c r="AD19" s="1"/>
  <c r="K19"/>
  <c r="J19" s="1"/>
  <c r="AA19"/>
  <c r="Z19" s="1"/>
  <c r="R21" i="27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6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5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4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3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2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1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0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19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9"/>
  <c r="N21"/>
  <c r="Q20"/>
  <c r="P20" s="1"/>
  <c r="H21"/>
  <c r="AB20"/>
  <c r="D21"/>
  <c r="X20"/>
  <c r="G20"/>
  <c r="F20" s="1"/>
  <c r="S20"/>
  <c r="U20" s="1"/>
  <c r="T20" s="1"/>
  <c r="O21"/>
  <c r="Y20"/>
  <c r="I20"/>
  <c r="AC20" s="1"/>
  <c r="E21"/>
  <c r="AC19"/>
  <c r="AE19" s="1"/>
  <c r="AD19" s="1"/>
  <c r="H21" i="31" l="1"/>
  <c r="AB20"/>
  <c r="AE20" s="1"/>
  <c r="AD20" s="1"/>
  <c r="K20"/>
  <c r="J20" s="1"/>
  <c r="R21"/>
  <c r="U20"/>
  <c r="T20" s="1"/>
  <c r="D22"/>
  <c r="X21"/>
  <c r="G21"/>
  <c r="F21" s="1"/>
  <c r="E22"/>
  <c r="Y21"/>
  <c r="I21"/>
  <c r="AC21" s="1"/>
  <c r="N22"/>
  <c r="Q21"/>
  <c r="P21" s="1"/>
  <c r="D22" i="27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6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5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4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3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2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1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0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19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Y21" i="9"/>
  <c r="I21"/>
  <c r="E22"/>
  <c r="S21"/>
  <c r="O22"/>
  <c r="D22"/>
  <c r="X21"/>
  <c r="AA21" s="1"/>
  <c r="Z21" s="1"/>
  <c r="G21"/>
  <c r="F21" s="1"/>
  <c r="H22"/>
  <c r="AB21"/>
  <c r="K21"/>
  <c r="J21" s="1"/>
  <c r="N22"/>
  <c r="Q21"/>
  <c r="P21" s="1"/>
  <c r="R22"/>
  <c r="U21"/>
  <c r="T21" s="1"/>
  <c r="AA20"/>
  <c r="Z20" s="1"/>
  <c r="K20"/>
  <c r="J20" s="1"/>
  <c r="AE20"/>
  <c r="AD20" s="1"/>
  <c r="N23" i="31" l="1"/>
  <c r="Q22"/>
  <c r="P22" s="1"/>
  <c r="E23"/>
  <c r="Y22"/>
  <c r="I22"/>
  <c r="AC22" s="1"/>
  <c r="D23"/>
  <c r="X22"/>
  <c r="AA22" s="1"/>
  <c r="Z22" s="1"/>
  <c r="G22"/>
  <c r="F22" s="1"/>
  <c r="R22"/>
  <c r="U21"/>
  <c r="T21" s="1"/>
  <c r="H22"/>
  <c r="AB21"/>
  <c r="AE21" s="1"/>
  <c r="AD21" s="1"/>
  <c r="K21"/>
  <c r="J21" s="1"/>
  <c r="AA21"/>
  <c r="Z21" s="1"/>
  <c r="R23" i="27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6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5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4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3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2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1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0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19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9"/>
  <c r="N23"/>
  <c r="Q22"/>
  <c r="P22" s="1"/>
  <c r="H23"/>
  <c r="AB22"/>
  <c r="D23"/>
  <c r="X22"/>
  <c r="G22"/>
  <c r="F22" s="1"/>
  <c r="S22"/>
  <c r="U22" s="1"/>
  <c r="T22" s="1"/>
  <c r="O23"/>
  <c r="Y22"/>
  <c r="I22"/>
  <c r="AC22" s="1"/>
  <c r="E23"/>
  <c r="AC21"/>
  <c r="AE21" s="1"/>
  <c r="AD21" s="1"/>
  <c r="H23" i="31" l="1"/>
  <c r="AB22"/>
  <c r="AE22" s="1"/>
  <c r="AD22" s="1"/>
  <c r="K22"/>
  <c r="J22" s="1"/>
  <c r="R23"/>
  <c r="U22"/>
  <c r="T22" s="1"/>
  <c r="D24"/>
  <c r="X23"/>
  <c r="G23"/>
  <c r="F23" s="1"/>
  <c r="E24"/>
  <c r="Y23"/>
  <c r="I23"/>
  <c r="AC23" s="1"/>
  <c r="N24"/>
  <c r="Q23"/>
  <c r="P23" s="1"/>
  <c r="D24" i="27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6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5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4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3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2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1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0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19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Y23" i="9"/>
  <c r="I23"/>
  <c r="E24"/>
  <c r="S23"/>
  <c r="O24"/>
  <c r="D24"/>
  <c r="X23"/>
  <c r="AA23" s="1"/>
  <c r="Z23" s="1"/>
  <c r="G23"/>
  <c r="F23" s="1"/>
  <c r="H24"/>
  <c r="AB23"/>
  <c r="K23"/>
  <c r="J23" s="1"/>
  <c r="N24"/>
  <c r="Q23"/>
  <c r="P23" s="1"/>
  <c r="R24"/>
  <c r="U23"/>
  <c r="T23" s="1"/>
  <c r="AA22"/>
  <c r="Z22" s="1"/>
  <c r="K22"/>
  <c r="J22" s="1"/>
  <c r="AE22"/>
  <c r="AD22" s="1"/>
  <c r="N25" i="31" l="1"/>
  <c r="Q24"/>
  <c r="P24" s="1"/>
  <c r="E25"/>
  <c r="Y24"/>
  <c r="I24"/>
  <c r="AC24" s="1"/>
  <c r="D25"/>
  <c r="X24"/>
  <c r="AA24" s="1"/>
  <c r="Z24" s="1"/>
  <c r="G24"/>
  <c r="F24" s="1"/>
  <c r="R24"/>
  <c r="U23"/>
  <c r="T23" s="1"/>
  <c r="H24"/>
  <c r="AB23"/>
  <c r="AE23" s="1"/>
  <c r="AD23" s="1"/>
  <c r="K23"/>
  <c r="J23" s="1"/>
  <c r="AA23"/>
  <c r="Z23" s="1"/>
  <c r="R25" i="27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6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5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4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3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2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1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0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19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9"/>
  <c r="N25"/>
  <c r="Q24"/>
  <c r="P24" s="1"/>
  <c r="H25"/>
  <c r="AB24"/>
  <c r="D25"/>
  <c r="X24"/>
  <c r="G24"/>
  <c r="F24" s="1"/>
  <c r="S24"/>
  <c r="U24" s="1"/>
  <c r="T24" s="1"/>
  <c r="O25"/>
  <c r="Y24"/>
  <c r="I24"/>
  <c r="AC24" s="1"/>
  <c r="E25"/>
  <c r="AC23"/>
  <c r="AE23" s="1"/>
  <c r="AD23" s="1"/>
  <c r="H25" i="31" l="1"/>
  <c r="AB24"/>
  <c r="AE24" s="1"/>
  <c r="AD24" s="1"/>
  <c r="K24"/>
  <c r="J24" s="1"/>
  <c r="R25"/>
  <c r="U24"/>
  <c r="T24" s="1"/>
  <c r="D26"/>
  <c r="X25"/>
  <c r="G25"/>
  <c r="F25" s="1"/>
  <c r="E26"/>
  <c r="Y25"/>
  <c r="I25"/>
  <c r="AC25" s="1"/>
  <c r="N26"/>
  <c r="Q25"/>
  <c r="P25" s="1"/>
  <c r="D26" i="27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6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5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4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3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2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1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0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19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Y25" i="9"/>
  <c r="I25"/>
  <c r="E26"/>
  <c r="S25"/>
  <c r="O26"/>
  <c r="D26"/>
  <c r="X25"/>
  <c r="AA25" s="1"/>
  <c r="Z25" s="1"/>
  <c r="G25"/>
  <c r="F25" s="1"/>
  <c r="H26"/>
  <c r="AB25"/>
  <c r="K25"/>
  <c r="J25" s="1"/>
  <c r="N26"/>
  <c r="Q25"/>
  <c r="P25" s="1"/>
  <c r="R26"/>
  <c r="U25"/>
  <c r="T25" s="1"/>
  <c r="AA24"/>
  <c r="Z24" s="1"/>
  <c r="K24"/>
  <c r="J24" s="1"/>
  <c r="AE24"/>
  <c r="AD24" s="1"/>
  <c r="N27" i="31" l="1"/>
  <c r="Q26"/>
  <c r="P26" s="1"/>
  <c r="E27"/>
  <c r="Y26"/>
  <c r="I26"/>
  <c r="AC26" s="1"/>
  <c r="D27"/>
  <c r="X26"/>
  <c r="AA26" s="1"/>
  <c r="Z26" s="1"/>
  <c r="G26"/>
  <c r="F26" s="1"/>
  <c r="R26"/>
  <c r="U25"/>
  <c r="T25" s="1"/>
  <c r="H26"/>
  <c r="AB25"/>
  <c r="AE25" s="1"/>
  <c r="AD25" s="1"/>
  <c r="K25"/>
  <c r="J25" s="1"/>
  <c r="AA25"/>
  <c r="Z25" s="1"/>
  <c r="R27" i="27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6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5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4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3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2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1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0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19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9"/>
  <c r="N27"/>
  <c r="Q26"/>
  <c r="P26" s="1"/>
  <c r="H27"/>
  <c r="AB26"/>
  <c r="D27"/>
  <c r="X26"/>
  <c r="G26"/>
  <c r="F26" s="1"/>
  <c r="S26"/>
  <c r="U26" s="1"/>
  <c r="T26" s="1"/>
  <c r="O27"/>
  <c r="Y26"/>
  <c r="I26"/>
  <c r="AC26" s="1"/>
  <c r="E27"/>
  <c r="AC25"/>
  <c r="AE25" s="1"/>
  <c r="AD25" s="1"/>
  <c r="H27" i="31" l="1"/>
  <c r="AB26"/>
  <c r="AE26" s="1"/>
  <c r="AD26" s="1"/>
  <c r="K26"/>
  <c r="J26" s="1"/>
  <c r="R27"/>
  <c r="U26"/>
  <c r="T26" s="1"/>
  <c r="D28"/>
  <c r="X27"/>
  <c r="G27"/>
  <c r="F27" s="1"/>
  <c r="E28"/>
  <c r="Y27"/>
  <c r="I27"/>
  <c r="AC27" s="1"/>
  <c r="N28"/>
  <c r="Q27"/>
  <c r="P27" s="1"/>
  <c r="D28" i="27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6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5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4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3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2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1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0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19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Y27" i="9"/>
  <c r="I27"/>
  <c r="E28"/>
  <c r="S27"/>
  <c r="O28"/>
  <c r="D28"/>
  <c r="X27"/>
  <c r="AA27" s="1"/>
  <c r="Z27" s="1"/>
  <c r="G27"/>
  <c r="F27" s="1"/>
  <c r="H28"/>
  <c r="AB27"/>
  <c r="K27"/>
  <c r="J27" s="1"/>
  <c r="N28"/>
  <c r="Q27"/>
  <c r="P27" s="1"/>
  <c r="R28"/>
  <c r="U27"/>
  <c r="T27" s="1"/>
  <c r="AA26"/>
  <c r="Z26" s="1"/>
  <c r="K26"/>
  <c r="J26" s="1"/>
  <c r="AE26"/>
  <c r="AD26" s="1"/>
  <c r="N29" i="31" l="1"/>
  <c r="Q28"/>
  <c r="P28" s="1"/>
  <c r="E29"/>
  <c r="Y28"/>
  <c r="I28"/>
  <c r="AC28" s="1"/>
  <c r="D29"/>
  <c r="X28"/>
  <c r="AA28" s="1"/>
  <c r="Z28" s="1"/>
  <c r="G28"/>
  <c r="F28" s="1"/>
  <c r="R28"/>
  <c r="U27"/>
  <c r="T27" s="1"/>
  <c r="H28"/>
  <c r="AB27"/>
  <c r="AE27" s="1"/>
  <c r="AD27" s="1"/>
  <c r="K27"/>
  <c r="J27" s="1"/>
  <c r="AA27"/>
  <c r="Z27" s="1"/>
  <c r="R29" i="27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6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5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4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3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2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1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0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19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9"/>
  <c r="N29"/>
  <c r="Q28"/>
  <c r="P28" s="1"/>
  <c r="H29"/>
  <c r="AB28"/>
  <c r="D29"/>
  <c r="X28"/>
  <c r="G28"/>
  <c r="F28" s="1"/>
  <c r="S28"/>
  <c r="U28" s="1"/>
  <c r="T28" s="1"/>
  <c r="O29"/>
  <c r="Y28"/>
  <c r="I28"/>
  <c r="AC28" s="1"/>
  <c r="E29"/>
  <c r="AC27"/>
  <c r="AE27" s="1"/>
  <c r="AD27" s="1"/>
  <c r="H29" i="31" l="1"/>
  <c r="AB28"/>
  <c r="AE28" s="1"/>
  <c r="AD28" s="1"/>
  <c r="K28"/>
  <c r="J28" s="1"/>
  <c r="R29"/>
  <c r="U28"/>
  <c r="T28" s="1"/>
  <c r="D30"/>
  <c r="X29"/>
  <c r="G29"/>
  <c r="F29" s="1"/>
  <c r="E30"/>
  <c r="Y29"/>
  <c r="I29"/>
  <c r="AC29" s="1"/>
  <c r="N30"/>
  <c r="Q29"/>
  <c r="P29" s="1"/>
  <c r="D30" i="27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6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5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4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3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2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1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0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19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Y29" i="9"/>
  <c r="I29"/>
  <c r="E30"/>
  <c r="S29"/>
  <c r="O30"/>
  <c r="D30"/>
  <c r="X29"/>
  <c r="AA29" s="1"/>
  <c r="Z29" s="1"/>
  <c r="G29"/>
  <c r="F29" s="1"/>
  <c r="H30"/>
  <c r="AB29"/>
  <c r="K29"/>
  <c r="J29" s="1"/>
  <c r="N30"/>
  <c r="Q29"/>
  <c r="P29" s="1"/>
  <c r="R30"/>
  <c r="U29"/>
  <c r="T29" s="1"/>
  <c r="AA28"/>
  <c r="Z28" s="1"/>
  <c r="K28"/>
  <c r="J28" s="1"/>
  <c r="AE28"/>
  <c r="AD28" s="1"/>
  <c r="N31" i="31" l="1"/>
  <c r="Q30"/>
  <c r="P30" s="1"/>
  <c r="E31"/>
  <c r="Y30"/>
  <c r="I30"/>
  <c r="AC30" s="1"/>
  <c r="D31"/>
  <c r="X30"/>
  <c r="AA30" s="1"/>
  <c r="Z30" s="1"/>
  <c r="G30"/>
  <c r="F30" s="1"/>
  <c r="R30"/>
  <c r="U29"/>
  <c r="T29" s="1"/>
  <c r="H30"/>
  <c r="AB29"/>
  <c r="AE29" s="1"/>
  <c r="AD29" s="1"/>
  <c r="K29"/>
  <c r="J29" s="1"/>
  <c r="AA29"/>
  <c r="Z29" s="1"/>
  <c r="R31" i="27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6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5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4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3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2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1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0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19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9"/>
  <c r="N31"/>
  <c r="Q30"/>
  <c r="P30" s="1"/>
  <c r="H31"/>
  <c r="AB30"/>
  <c r="D31"/>
  <c r="X30"/>
  <c r="G30"/>
  <c r="F30" s="1"/>
  <c r="S30"/>
  <c r="U30" s="1"/>
  <c r="T30" s="1"/>
  <c r="O31"/>
  <c r="Y30"/>
  <c r="I30"/>
  <c r="AC30" s="1"/>
  <c r="E31"/>
  <c r="AC29"/>
  <c r="AE29" s="1"/>
  <c r="AD29" s="1"/>
  <c r="H31" i="31" l="1"/>
  <c r="AB30"/>
  <c r="AE30" s="1"/>
  <c r="AD30" s="1"/>
  <c r="K30"/>
  <c r="J30" s="1"/>
  <c r="R31"/>
  <c r="U30"/>
  <c r="T30" s="1"/>
  <c r="D32"/>
  <c r="X31"/>
  <c r="G31"/>
  <c r="F31" s="1"/>
  <c r="E32"/>
  <c r="Y31"/>
  <c r="I31"/>
  <c r="AC31" s="1"/>
  <c r="N32"/>
  <c r="Q31"/>
  <c r="P31" s="1"/>
  <c r="D32" i="27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6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5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4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3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2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1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0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19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Y31" i="9"/>
  <c r="I31"/>
  <c r="E32"/>
  <c r="S31"/>
  <c r="O32"/>
  <c r="D32"/>
  <c r="X31"/>
  <c r="AA31" s="1"/>
  <c r="Z31" s="1"/>
  <c r="G31"/>
  <c r="F31" s="1"/>
  <c r="H32"/>
  <c r="AB31"/>
  <c r="K31"/>
  <c r="J31" s="1"/>
  <c r="N32"/>
  <c r="Q31"/>
  <c r="P31" s="1"/>
  <c r="R32"/>
  <c r="U31"/>
  <c r="T31" s="1"/>
  <c r="AA30"/>
  <c r="Z30" s="1"/>
  <c r="K30"/>
  <c r="J30" s="1"/>
  <c r="AE30"/>
  <c r="AD30" s="1"/>
  <c r="N33" i="31" l="1"/>
  <c r="Q32"/>
  <c r="P32" s="1"/>
  <c r="E33"/>
  <c r="Y32"/>
  <c r="I32"/>
  <c r="AC32" s="1"/>
  <c r="D33"/>
  <c r="X32"/>
  <c r="AA32" s="1"/>
  <c r="Z32" s="1"/>
  <c r="G32"/>
  <c r="F32" s="1"/>
  <c r="R32"/>
  <c r="U31"/>
  <c r="T31" s="1"/>
  <c r="H32"/>
  <c r="AB31"/>
  <c r="AE31" s="1"/>
  <c r="AD31" s="1"/>
  <c r="K31"/>
  <c r="J31" s="1"/>
  <c r="AA31"/>
  <c r="Z31" s="1"/>
  <c r="R33" i="27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6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5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4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3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2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1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0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19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9"/>
  <c r="N33"/>
  <c r="Q32"/>
  <c r="P32" s="1"/>
  <c r="H33"/>
  <c r="AB32"/>
  <c r="D33"/>
  <c r="X32"/>
  <c r="G32"/>
  <c r="F32" s="1"/>
  <c r="S32"/>
  <c r="U32" s="1"/>
  <c r="T32" s="1"/>
  <c r="O33"/>
  <c r="Y32"/>
  <c r="I32"/>
  <c r="AC32" s="1"/>
  <c r="E33"/>
  <c r="AC31"/>
  <c r="AE31" s="1"/>
  <c r="AD31" s="1"/>
  <c r="H33" i="31" l="1"/>
  <c r="AB32"/>
  <c r="AE32" s="1"/>
  <c r="AD32" s="1"/>
  <c r="K32"/>
  <c r="J32" s="1"/>
  <c r="R33"/>
  <c r="U32"/>
  <c r="T32" s="1"/>
  <c r="D34"/>
  <c r="X33"/>
  <c r="G33"/>
  <c r="F33" s="1"/>
  <c r="E34"/>
  <c r="Y33"/>
  <c r="I33"/>
  <c r="AC33" s="1"/>
  <c r="N34"/>
  <c r="Q33"/>
  <c r="P33" s="1"/>
  <c r="D34" i="27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6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5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4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3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2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1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0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19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Y33" i="9"/>
  <c r="I33"/>
  <c r="E34"/>
  <c r="S33"/>
  <c r="O34"/>
  <c r="D34"/>
  <c r="X33"/>
  <c r="AA33" s="1"/>
  <c r="Z33" s="1"/>
  <c r="G33"/>
  <c r="F33" s="1"/>
  <c r="H34"/>
  <c r="AB33"/>
  <c r="K33"/>
  <c r="J33" s="1"/>
  <c r="N34"/>
  <c r="Q33"/>
  <c r="P33" s="1"/>
  <c r="R34"/>
  <c r="U33"/>
  <c r="T33" s="1"/>
  <c r="AA32"/>
  <c r="Z32" s="1"/>
  <c r="K32"/>
  <c r="J32" s="1"/>
  <c r="AE32"/>
  <c r="AD32" s="1"/>
  <c r="N35" i="31" l="1"/>
  <c r="Q34"/>
  <c r="P34" s="1"/>
  <c r="E35"/>
  <c r="Y34"/>
  <c r="I34"/>
  <c r="AC34" s="1"/>
  <c r="D35"/>
  <c r="X34"/>
  <c r="AA34" s="1"/>
  <c r="Z34" s="1"/>
  <c r="G34"/>
  <c r="F34" s="1"/>
  <c r="R34"/>
  <c r="U33"/>
  <c r="T33" s="1"/>
  <c r="H34"/>
  <c r="AB33"/>
  <c r="AE33" s="1"/>
  <c r="AD33" s="1"/>
  <c r="K33"/>
  <c r="J33" s="1"/>
  <c r="AA33"/>
  <c r="Z33" s="1"/>
  <c r="R35" i="27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6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5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4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3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2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1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0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19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9"/>
  <c r="N35"/>
  <c r="Q34"/>
  <c r="P34" s="1"/>
  <c r="H35"/>
  <c r="AB34"/>
  <c r="D35"/>
  <c r="X34"/>
  <c r="G34"/>
  <c r="F34" s="1"/>
  <c r="S34"/>
  <c r="U34" s="1"/>
  <c r="T34" s="1"/>
  <c r="O35"/>
  <c r="Y34"/>
  <c r="I34"/>
  <c r="AC34" s="1"/>
  <c r="E35"/>
  <c r="AC33"/>
  <c r="AE33" s="1"/>
  <c r="AD33" s="1"/>
  <c r="H35" i="31" l="1"/>
  <c r="AB34"/>
  <c r="AE34" s="1"/>
  <c r="AD34" s="1"/>
  <c r="K34"/>
  <c r="J34" s="1"/>
  <c r="R35"/>
  <c r="U34"/>
  <c r="T34" s="1"/>
  <c r="D36"/>
  <c r="X35"/>
  <c r="G35"/>
  <c r="F35" s="1"/>
  <c r="E36"/>
  <c r="Y35"/>
  <c r="I35"/>
  <c r="AC35" s="1"/>
  <c r="N36"/>
  <c r="Q35"/>
  <c r="P35" s="1"/>
  <c r="D36" i="27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6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5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4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3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2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1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0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19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Y35" i="9"/>
  <c r="I35"/>
  <c r="E36"/>
  <c r="S35"/>
  <c r="O36"/>
  <c r="D36"/>
  <c r="X35"/>
  <c r="AA35" s="1"/>
  <c r="Z35" s="1"/>
  <c r="G35"/>
  <c r="F35" s="1"/>
  <c r="H36"/>
  <c r="AB35"/>
  <c r="K35"/>
  <c r="J35" s="1"/>
  <c r="N36"/>
  <c r="Q35"/>
  <c r="P35" s="1"/>
  <c r="R36"/>
  <c r="U35"/>
  <c r="T35" s="1"/>
  <c r="AA34"/>
  <c r="Z34" s="1"/>
  <c r="K34"/>
  <c r="J34" s="1"/>
  <c r="AE34"/>
  <c r="AD34" s="1"/>
  <c r="N37" i="31" l="1"/>
  <c r="Q36"/>
  <c r="P36" s="1"/>
  <c r="E37"/>
  <c r="Y36"/>
  <c r="I36"/>
  <c r="AC36" s="1"/>
  <c r="D37"/>
  <c r="X36"/>
  <c r="AA36" s="1"/>
  <c r="Z36" s="1"/>
  <c r="G36"/>
  <c r="F36" s="1"/>
  <c r="R36"/>
  <c r="U35"/>
  <c r="T35" s="1"/>
  <c r="H36"/>
  <c r="AB35"/>
  <c r="AE35" s="1"/>
  <c r="AD35" s="1"/>
  <c r="K35"/>
  <c r="J35" s="1"/>
  <c r="AA35"/>
  <c r="Z35" s="1"/>
  <c r="R37" i="27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6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5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4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3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2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1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0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19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9"/>
  <c r="N37"/>
  <c r="Q36"/>
  <c r="P36" s="1"/>
  <c r="H37"/>
  <c r="AB36"/>
  <c r="D37"/>
  <c r="X36"/>
  <c r="G36"/>
  <c r="F36" s="1"/>
  <c r="S36"/>
  <c r="U36" s="1"/>
  <c r="T36" s="1"/>
  <c r="O37"/>
  <c r="Y36"/>
  <c r="I36"/>
  <c r="AC36" s="1"/>
  <c r="E37"/>
  <c r="AC35"/>
  <c r="AE35" s="1"/>
  <c r="AD35" s="1"/>
  <c r="H37" i="31" l="1"/>
  <c r="AB36"/>
  <c r="AE36" s="1"/>
  <c r="AD36" s="1"/>
  <c r="K36"/>
  <c r="J36" s="1"/>
  <c r="R37"/>
  <c r="U36"/>
  <c r="T36" s="1"/>
  <c r="D38"/>
  <c r="X37"/>
  <c r="G37"/>
  <c r="F37" s="1"/>
  <c r="E38"/>
  <c r="Y37"/>
  <c r="I37"/>
  <c r="AC37" s="1"/>
  <c r="N38"/>
  <c r="Q37"/>
  <c r="P37" s="1"/>
  <c r="D38" i="27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6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5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4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3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2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1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0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19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Y37" i="9"/>
  <c r="I37"/>
  <c r="E38"/>
  <c r="S37"/>
  <c r="O38"/>
  <c r="D38"/>
  <c r="X37"/>
  <c r="AA37" s="1"/>
  <c r="Z37" s="1"/>
  <c r="G37"/>
  <c r="F37" s="1"/>
  <c r="H38"/>
  <c r="AB37"/>
  <c r="K37"/>
  <c r="J37" s="1"/>
  <c r="N38"/>
  <c r="Q37"/>
  <c r="P37" s="1"/>
  <c r="R38"/>
  <c r="U37"/>
  <c r="T37" s="1"/>
  <c r="AA36"/>
  <c r="Z36" s="1"/>
  <c r="K36"/>
  <c r="J36" s="1"/>
  <c r="AE36"/>
  <c r="AD36" s="1"/>
  <c r="N39" i="31" l="1"/>
  <c r="Q38"/>
  <c r="P38" s="1"/>
  <c r="E39"/>
  <c r="Y38"/>
  <c r="I38"/>
  <c r="AC38" s="1"/>
  <c r="D39"/>
  <c r="X38"/>
  <c r="AA38" s="1"/>
  <c r="Z38" s="1"/>
  <c r="G38"/>
  <c r="F38" s="1"/>
  <c r="R38"/>
  <c r="U37"/>
  <c r="T37" s="1"/>
  <c r="H38"/>
  <c r="AB37"/>
  <c r="AE37" s="1"/>
  <c r="AD37" s="1"/>
  <c r="K37"/>
  <c r="J37" s="1"/>
  <c r="AA37"/>
  <c r="Z37" s="1"/>
  <c r="R39" i="27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6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5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4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3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2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1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0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19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9"/>
  <c r="N39"/>
  <c r="Q38"/>
  <c r="P38" s="1"/>
  <c r="H39"/>
  <c r="AB38"/>
  <c r="D39"/>
  <c r="X38"/>
  <c r="G38"/>
  <c r="F38" s="1"/>
  <c r="S38"/>
  <c r="U38" s="1"/>
  <c r="T38" s="1"/>
  <c r="O39"/>
  <c r="Y38"/>
  <c r="I38"/>
  <c r="AC38" s="1"/>
  <c r="E39"/>
  <c r="AC37"/>
  <c r="AE37" s="1"/>
  <c r="AD37" s="1"/>
  <c r="H39" i="31" l="1"/>
  <c r="AB38"/>
  <c r="AE38" s="1"/>
  <c r="AD38" s="1"/>
  <c r="K38"/>
  <c r="J38" s="1"/>
  <c r="R39"/>
  <c r="U38"/>
  <c r="T38" s="1"/>
  <c r="D40"/>
  <c r="X39"/>
  <c r="G39"/>
  <c r="F39" s="1"/>
  <c r="E40"/>
  <c r="Y39"/>
  <c r="I39"/>
  <c r="AC39" s="1"/>
  <c r="N40"/>
  <c r="Q39"/>
  <c r="P39" s="1"/>
  <c r="D40" i="27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6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5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4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3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2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1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0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19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E40" i="9"/>
  <c r="Y39"/>
  <c r="I39"/>
  <c r="O40"/>
  <c r="S39"/>
  <c r="D40"/>
  <c r="X39"/>
  <c r="AA39" s="1"/>
  <c r="Z39" s="1"/>
  <c r="G39"/>
  <c r="F39" s="1"/>
  <c r="H40"/>
  <c r="AB39"/>
  <c r="K39"/>
  <c r="J39" s="1"/>
  <c r="N40"/>
  <c r="Q39"/>
  <c r="P39" s="1"/>
  <c r="R40"/>
  <c r="U39"/>
  <c r="T39" s="1"/>
  <c r="AA38"/>
  <c r="Z38" s="1"/>
  <c r="K38"/>
  <c r="J38" s="1"/>
  <c r="AE38"/>
  <c r="AD38" s="1"/>
  <c r="N41" i="31" l="1"/>
  <c r="Q40"/>
  <c r="P40" s="1"/>
  <c r="E41"/>
  <c r="Y40"/>
  <c r="Y41" s="1"/>
  <c r="I40"/>
  <c r="D41"/>
  <c r="X40"/>
  <c r="G40"/>
  <c r="F40" s="1"/>
  <c r="R40"/>
  <c r="U39"/>
  <c r="T39" s="1"/>
  <c r="H40"/>
  <c r="AB39"/>
  <c r="AE39" s="1"/>
  <c r="AD39" s="1"/>
  <c r="K39"/>
  <c r="J39" s="1"/>
  <c r="AA39"/>
  <c r="Z39" s="1"/>
  <c r="R41" i="27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6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5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4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3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2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1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0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19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9"/>
  <c r="Q40"/>
  <c r="P40" s="1"/>
  <c r="N41"/>
  <c r="AB40"/>
  <c r="H41"/>
  <c r="X40"/>
  <c r="G40"/>
  <c r="F40" s="1"/>
  <c r="D41"/>
  <c r="S40"/>
  <c r="S41" s="1"/>
  <c r="O41"/>
  <c r="M41" s="1"/>
  <c r="Y40"/>
  <c r="Y41" s="1"/>
  <c r="W41" s="1"/>
  <c r="I40"/>
  <c r="E41"/>
  <c r="C41" s="1"/>
  <c r="AC39"/>
  <c r="AE39" s="1"/>
  <c r="AD39" s="1"/>
  <c r="H41" i="31" l="1"/>
  <c r="AB40"/>
  <c r="K40"/>
  <c r="J40" s="1"/>
  <c r="R41"/>
  <c r="U40"/>
  <c r="T40" s="1"/>
  <c r="X41"/>
  <c r="AA40"/>
  <c r="Z40" s="1"/>
  <c r="G41"/>
  <c r="F41"/>
  <c r="I41"/>
  <c r="AC40"/>
  <c r="AC41" s="1"/>
  <c r="Q41"/>
  <c r="P41"/>
  <c r="G41" i="27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6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5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4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3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2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1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0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19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AC40" i="9"/>
  <c r="AC41" s="1"/>
  <c r="I41"/>
  <c r="G41"/>
  <c r="F41"/>
  <c r="AA40"/>
  <c r="Z40" s="1"/>
  <c r="X41"/>
  <c r="K41"/>
  <c r="J41"/>
  <c r="AE40"/>
  <c r="AD40" s="1"/>
  <c r="AB41"/>
  <c r="Q41"/>
  <c r="P41"/>
  <c r="U41"/>
  <c r="T41"/>
  <c r="K40"/>
  <c r="J40" s="1"/>
  <c r="U40"/>
  <c r="T40" s="1"/>
  <c r="AA41" i="31" l="1"/>
  <c r="Z41"/>
  <c r="U41"/>
  <c r="T41"/>
  <c r="AB41"/>
  <c r="AE40"/>
  <c r="AD40" s="1"/>
  <c r="K41"/>
  <c r="J41"/>
  <c r="AA41" i="27"/>
  <c r="Z41"/>
  <c r="AA41" i="26"/>
  <c r="Z41"/>
  <c r="AA41" i="25"/>
  <c r="Z41"/>
  <c r="AA41" i="24"/>
  <c r="Z41"/>
  <c r="AA41" i="23"/>
  <c r="Z41"/>
  <c r="AA41" i="22"/>
  <c r="Z41"/>
  <c r="AA41" i="21"/>
  <c r="Z41"/>
  <c r="AA41" i="20"/>
  <c r="Z41"/>
  <c r="AA41" i="19"/>
  <c r="Z41"/>
  <c r="AE41" i="9"/>
  <c r="AD41"/>
  <c r="AA41"/>
  <c r="Z41"/>
  <c r="AE41" i="31" l="1"/>
  <c r="AD41"/>
</calcChain>
</file>

<file path=xl/sharedStrings.xml><?xml version="1.0" encoding="utf-8"?>
<sst xmlns="http://schemas.openxmlformats.org/spreadsheetml/2006/main" count="3507" uniqueCount="94">
  <si>
    <t>Daily Sales Report</t>
  </si>
  <si>
    <t>Mandaraspa Malaysia</t>
  </si>
  <si>
    <t xml:space="preserve">Month Of </t>
  </si>
  <si>
    <t>View &amp; Print MTD DSR</t>
  </si>
  <si>
    <t>View &amp; Print Summary DSR</t>
  </si>
  <si>
    <t>Total</t>
  </si>
  <si>
    <t xml:space="preserve">Date </t>
  </si>
  <si>
    <t xml:space="preserve">Number of days on the month </t>
  </si>
  <si>
    <t>DSR SUMMARY</t>
  </si>
  <si>
    <t>Budget Revenue</t>
  </si>
  <si>
    <t>F'Cast Treatment</t>
  </si>
  <si>
    <t xml:space="preserve">F'Cast Retail </t>
  </si>
  <si>
    <t>Y-T-D Treatment</t>
  </si>
  <si>
    <t>Y-T-D Retail</t>
  </si>
  <si>
    <t>Revenue - Actual</t>
  </si>
  <si>
    <t>Revenue - Budget</t>
  </si>
  <si>
    <t>As</t>
  </si>
  <si>
    <t>Per</t>
  </si>
  <si>
    <t xml:space="preserve">Last </t>
  </si>
  <si>
    <t>P</t>
  </si>
  <si>
    <t>&amp;</t>
  </si>
  <si>
    <t>L</t>
  </si>
  <si>
    <t xml:space="preserve"> </t>
  </si>
  <si>
    <t>Month</t>
  </si>
  <si>
    <t>Total Budget</t>
  </si>
  <si>
    <t>Exit</t>
  </si>
  <si>
    <t>Date:</t>
  </si>
  <si>
    <t>View &amp; Print D-T-D</t>
  </si>
  <si>
    <t>Month of</t>
  </si>
  <si>
    <t>Date</t>
  </si>
  <si>
    <t>Revenue</t>
  </si>
  <si>
    <t>Treatment</t>
  </si>
  <si>
    <t>Retail</t>
  </si>
  <si>
    <t>Daily</t>
  </si>
  <si>
    <t>MTD</t>
  </si>
  <si>
    <t xml:space="preserve">YTD </t>
  </si>
  <si>
    <t>YTD</t>
  </si>
  <si>
    <t xml:space="preserve">Actual 
Treatment </t>
  </si>
  <si>
    <t>Treatment
A/F %</t>
  </si>
  <si>
    <t>F'cast 
Treatment</t>
  </si>
  <si>
    <t xml:space="preserve">Variance
Treatment </t>
  </si>
  <si>
    <t>Actual
Treatment</t>
  </si>
  <si>
    <t>Variance
Treatment</t>
  </si>
  <si>
    <t>Actual
Retail</t>
  </si>
  <si>
    <t>Retail
A/F %</t>
  </si>
  <si>
    <t>Actual 
Retail</t>
  </si>
  <si>
    <t>F'cast 
Retail</t>
  </si>
  <si>
    <t>Variance
Retail</t>
  </si>
  <si>
    <t xml:space="preserve">Actual </t>
  </si>
  <si>
    <t>MTD
A/F %</t>
  </si>
  <si>
    <t xml:space="preserve">MTD Actual </t>
  </si>
  <si>
    <t>MTD
F'cast</t>
  </si>
  <si>
    <t>MTD
Variance</t>
  </si>
  <si>
    <t>YTD
Actual</t>
  </si>
  <si>
    <t>YTD   F'cast</t>
  </si>
  <si>
    <t>YTD
A/F %</t>
  </si>
  <si>
    <t>YTD
Variance</t>
  </si>
  <si>
    <t>USD</t>
  </si>
  <si>
    <t>Statistical</t>
  </si>
  <si>
    <t>Total
Hotel
Guests</t>
  </si>
  <si>
    <t>Total
Occ.
Rate</t>
  </si>
  <si>
    <t xml:space="preserve"># of Rooms </t>
  </si>
  <si>
    <t>Total
Guests</t>
  </si>
  <si>
    <t>In-house Guests</t>
  </si>
  <si>
    <t>Capture
Rate</t>
  </si>
  <si>
    <t>Total
Check
 (USD)</t>
  </si>
  <si>
    <t xml:space="preserve">Average
Check
</t>
  </si>
  <si>
    <t xml:space="preserve">Capture
Rate
</t>
  </si>
  <si>
    <t>Male</t>
  </si>
  <si>
    <t>Female</t>
  </si>
  <si>
    <t>Male %</t>
  </si>
  <si>
    <t>Female %</t>
  </si>
  <si>
    <t>Total Revenue</t>
  </si>
  <si>
    <t>Spa's</t>
  </si>
  <si>
    <t>TODAY</t>
  </si>
  <si>
    <t>F'Cast 
Treatment</t>
  </si>
  <si>
    <t>% of revenue</t>
  </si>
  <si>
    <t>F'Cast</t>
  </si>
  <si>
    <t>Variance</t>
  </si>
  <si>
    <t>Actual</t>
  </si>
  <si>
    <t>Budget 
Treatment</t>
  </si>
  <si>
    <t>Treatment
A/B %</t>
  </si>
  <si>
    <t>F'Cast 
Retail</t>
  </si>
  <si>
    <t>Budget 
Retail</t>
  </si>
  <si>
    <t>Retail
A/B %</t>
  </si>
  <si>
    <t>YTD
Budget</t>
  </si>
  <si>
    <t>YTD
A/B %</t>
  </si>
  <si>
    <t>Capture
Rate
target</t>
  </si>
  <si>
    <t>Summary All Spa</t>
  </si>
  <si>
    <t>% of Male/Female MTD</t>
  </si>
  <si>
    <t>M-T-D</t>
  </si>
  <si>
    <t>Total
Revenue</t>
  </si>
  <si>
    <t>Average
Check</t>
  </si>
  <si>
    <t>F'cast Revenue</t>
  </si>
</sst>
</file>

<file path=xl/styles.xml><?xml version="1.0" encoding="utf-8"?>
<styleSheet xmlns="http://schemas.openxmlformats.org/spreadsheetml/2006/main">
  <numFmts count="17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¥-411]* #,##0_-;\-[$¥-411]* #,##0_-;_-[$¥-411]* &quot;-&quot;_-;_-@_-"/>
    <numFmt numFmtId="165" formatCode="_-* #,##0_-;\-* #,##0_-;_-* &quot;-&quot;??_-;_-@_-"/>
    <numFmt numFmtId="166" formatCode="[$-409]mmmm\-yy;@"/>
    <numFmt numFmtId="167" formatCode="[$-409]d\-mmm\-yy;@"/>
    <numFmt numFmtId="168" formatCode="0.0%"/>
    <numFmt numFmtId="169" formatCode="_-&quot;£&quot;* #,##0.00_-;\-&quot;£&quot;* #,##0.00_-;_-&quot;£&quot;* &quot;-&quot;??_-;_-@_-"/>
    <numFmt numFmtId="170" formatCode="_(* #,##0_);_(* \(#,##0\);_(* &quot;-&quot;??_);_(@_)"/>
    <numFmt numFmtId="171" formatCode="dd\.mmmm"/>
    <numFmt numFmtId="172" formatCode="mmm\,yyyy"/>
    <numFmt numFmtId="173" formatCode="dd\-mmmm"/>
    <numFmt numFmtId="174" formatCode="_-* #,##0.00_-;\-* #,##0.00_-;_-* &quot;-&quot;??_-;_-@_-"/>
    <numFmt numFmtId="175" formatCode="_(* #,##0_);_(* \(#,##0\);_(* \-_);_(@_)"/>
    <numFmt numFmtId="176" formatCode="_(* #,##0_);_(* \(#,##0\);_(* \-??_);_(@_)"/>
  </numFmts>
  <fonts count="29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2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u/>
      <sz val="11"/>
      <color theme="1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0"/>
      <color rgb="FF000000"/>
      <name val="Calibri"/>
      <family val="2"/>
      <charset val="1"/>
    </font>
    <font>
      <b/>
      <i/>
      <sz val="10"/>
      <color rgb="FF000000"/>
      <name val="Arial"/>
      <family val="2"/>
    </font>
    <font>
      <u/>
      <sz val="10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color indexed="9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0"/>
      <color theme="10"/>
      <name val="Calibri"/>
      <family val="2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00FF00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indexed="17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/>
      <top style="double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double">
        <color rgb="FF3C3C3C"/>
      </bottom>
      <diagonal/>
    </border>
  </borders>
  <cellStyleXfs count="12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66" applyAlignment="0" applyProtection="0"/>
  </cellStyleXfs>
  <cellXfs count="313">
    <xf numFmtId="0" fontId="0" fillId="0" borderId="0" xfId="0"/>
    <xf numFmtId="0" fontId="2" fillId="0" borderId="1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4" xfId="1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0" xfId="0" applyFont="1" applyFill="1" applyBorder="1" applyAlignment="1">
      <alignment horizontal="center" readingOrder="1"/>
    </xf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5" fillId="0" borderId="9" xfId="2" applyFont="1" applyBorder="1" applyAlignment="1" applyProtection="1">
      <alignment horizontal="center"/>
    </xf>
    <xf numFmtId="0" fontId="0" fillId="0" borderId="11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7" fontId="0" fillId="0" borderId="0" xfId="0" applyNumberFormat="1" applyFill="1" applyBorder="1"/>
    <xf numFmtId="167" fontId="0" fillId="0" borderId="5" xfId="0" applyNumberFormat="1" applyFill="1" applyBorder="1"/>
    <xf numFmtId="167" fontId="4" fillId="0" borderId="0" xfId="2" applyNumberFormat="1" applyAlignment="1" applyProtection="1"/>
    <xf numFmtId="1" fontId="0" fillId="0" borderId="0" xfId="0" applyNumberFormat="1" applyFill="1" applyBorder="1"/>
    <xf numFmtId="167" fontId="8" fillId="0" borderId="26" xfId="0" applyNumberFormat="1" applyFont="1" applyFill="1" applyBorder="1"/>
    <xf numFmtId="167" fontId="0" fillId="0" borderId="27" xfId="0" applyNumberFormat="1" applyFill="1" applyBorder="1"/>
    <xf numFmtId="167" fontId="0" fillId="0" borderId="28" xfId="0" applyNumberFormat="1" applyFill="1" applyBorder="1"/>
    <xf numFmtId="0" fontId="6" fillId="0" borderId="0" xfId="0" applyFont="1" applyFill="1" applyBorder="1"/>
    <xf numFmtId="0" fontId="9" fillId="0" borderId="4" xfId="0" applyFont="1" applyFill="1" applyBorder="1"/>
    <xf numFmtId="0" fontId="10" fillId="0" borderId="0" xfId="0" applyFont="1" applyFill="1" applyBorder="1" applyAlignment="1">
      <alignment horizontal="center" readingOrder="1"/>
    </xf>
    <xf numFmtId="0" fontId="9" fillId="0" borderId="0" xfId="0" applyFont="1" applyFill="1" applyBorder="1"/>
    <xf numFmtId="0" fontId="9" fillId="0" borderId="0" xfId="0" applyFont="1"/>
    <xf numFmtId="1" fontId="11" fillId="0" borderId="15" xfId="2" applyNumberFormat="1" applyFont="1" applyFill="1" applyBorder="1" applyAlignment="1" applyProtection="1">
      <alignment horizontal="center"/>
    </xf>
    <xf numFmtId="1" fontId="9" fillId="0" borderId="15" xfId="0" applyNumberFormat="1" applyFont="1" applyFill="1" applyBorder="1" applyAlignment="1">
      <alignment horizontal="center"/>
    </xf>
    <xf numFmtId="167" fontId="9" fillId="0" borderId="0" xfId="0" applyNumberFormat="1" applyFont="1" applyFill="1" applyBorder="1"/>
    <xf numFmtId="167" fontId="9" fillId="0" borderId="5" xfId="0" applyNumberFormat="1" applyFont="1" applyFill="1" applyBorder="1"/>
    <xf numFmtId="0" fontId="11" fillId="0" borderId="4" xfId="2" applyFont="1" applyFill="1" applyBorder="1" applyAlignment="1" applyProtection="1"/>
    <xf numFmtId="1" fontId="9" fillId="0" borderId="12" xfId="0" applyNumberFormat="1" applyFont="1" applyFill="1" applyBorder="1" applyAlignment="1">
      <alignment horizontal="center"/>
    </xf>
    <xf numFmtId="0" fontId="12" fillId="0" borderId="24" xfId="0" applyFont="1" applyBorder="1"/>
    <xf numFmtId="0" fontId="12" fillId="0" borderId="25" xfId="0" applyFont="1" applyBorder="1"/>
    <xf numFmtId="0" fontId="13" fillId="0" borderId="0" xfId="0" applyFont="1"/>
    <xf numFmtId="0" fontId="13" fillId="0" borderId="14" xfId="0" applyFont="1" applyBorder="1"/>
    <xf numFmtId="0" fontId="13" fillId="0" borderId="12" xfId="0" applyFont="1" applyBorder="1"/>
    <xf numFmtId="0" fontId="12" fillId="0" borderId="21" xfId="0" applyFont="1" applyBorder="1"/>
    <xf numFmtId="43" fontId="13" fillId="0" borderId="12" xfId="8" applyFont="1" applyBorder="1"/>
    <xf numFmtId="43" fontId="13" fillId="0" borderId="22" xfId="8" applyFont="1" applyBorder="1"/>
    <xf numFmtId="43" fontId="13" fillId="0" borderId="13" xfId="8" applyFont="1" applyBorder="1"/>
    <xf numFmtId="43" fontId="13" fillId="0" borderId="23" xfId="8" applyFont="1" applyBorder="1"/>
    <xf numFmtId="0" fontId="12" fillId="0" borderId="12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center"/>
    </xf>
    <xf numFmtId="43" fontId="13" fillId="0" borderId="22" xfId="8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/>
    <xf numFmtId="0" fontId="15" fillId="0" borderId="0" xfId="0" applyFont="1"/>
    <xf numFmtId="0" fontId="2" fillId="0" borderId="0" xfId="0" applyFont="1"/>
    <xf numFmtId="165" fontId="0" fillId="0" borderId="0" xfId="0" applyNumberFormat="1"/>
    <xf numFmtId="38" fontId="0" fillId="0" borderId="0" xfId="0" applyNumberFormat="1"/>
    <xf numFmtId="164" fontId="16" fillId="3" borderId="31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40" fontId="16" fillId="6" borderId="35" xfId="0" applyNumberFormat="1" applyFont="1" applyFill="1" applyBorder="1" applyAlignment="1">
      <alignment horizontal="center" wrapText="1"/>
    </xf>
    <xf numFmtId="40" fontId="16" fillId="6" borderId="36" xfId="0" applyNumberFormat="1" applyFont="1" applyFill="1" applyBorder="1" applyAlignment="1">
      <alignment horizontal="center"/>
    </xf>
    <xf numFmtId="0" fontId="16" fillId="6" borderId="35" xfId="0" applyFont="1" applyFill="1" applyBorder="1" applyAlignment="1">
      <alignment horizontal="center"/>
    </xf>
    <xf numFmtId="40" fontId="16" fillId="3" borderId="38" xfId="9" applyNumberFormat="1" applyFont="1" applyFill="1" applyBorder="1" applyAlignment="1">
      <alignment horizontal="center" wrapText="1"/>
    </xf>
    <xf numFmtId="40" fontId="16" fillId="3" borderId="12" xfId="9" applyNumberFormat="1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40" fontId="16" fillId="3" borderId="26" xfId="0" applyNumberFormat="1" applyFont="1" applyFill="1" applyBorder="1" applyAlignment="1">
      <alignment horizontal="center" wrapText="1"/>
    </xf>
    <xf numFmtId="40" fontId="16" fillId="6" borderId="13" xfId="0" applyNumberFormat="1" applyFont="1" applyFill="1" applyBorder="1" applyAlignment="1">
      <alignment horizontal="center" wrapText="1"/>
    </xf>
    <xf numFmtId="40" fontId="16" fillId="3" borderId="28" xfId="9" applyNumberFormat="1" applyFont="1" applyFill="1" applyBorder="1" applyAlignment="1">
      <alignment horizontal="center" wrapText="1"/>
    </xf>
    <xf numFmtId="40" fontId="16" fillId="4" borderId="28" xfId="9" applyNumberFormat="1" applyFont="1" applyFill="1" applyBorder="1" applyAlignment="1">
      <alignment horizontal="center" wrapText="1"/>
    </xf>
    <xf numFmtId="40" fontId="16" fillId="4" borderId="12" xfId="9" applyNumberFormat="1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center" wrapText="1"/>
    </xf>
    <xf numFmtId="40" fontId="16" fillId="4" borderId="26" xfId="0" applyNumberFormat="1" applyFont="1" applyFill="1" applyBorder="1" applyAlignment="1">
      <alignment horizontal="center" wrapText="1"/>
    </xf>
    <xf numFmtId="165" fontId="16" fillId="5" borderId="28" xfId="0" applyNumberFormat="1" applyFont="1" applyFill="1" applyBorder="1" applyAlignment="1">
      <alignment horizontal="center" wrapText="1"/>
    </xf>
    <xf numFmtId="165" fontId="16" fillId="5" borderId="12" xfId="0" applyNumberFormat="1" applyFont="1" applyFill="1" applyBorder="1" applyAlignment="1">
      <alignment horizontal="center" wrapText="1"/>
    </xf>
    <xf numFmtId="0" fontId="16" fillId="5" borderId="26" xfId="0" applyFont="1" applyFill="1" applyBorder="1" applyAlignment="1">
      <alignment horizontal="center" wrapText="1"/>
    </xf>
    <xf numFmtId="38" fontId="16" fillId="5" borderId="13" xfId="0" applyNumberFormat="1" applyFont="1" applyFill="1" applyBorder="1" applyAlignment="1">
      <alignment horizontal="center" wrapText="1"/>
    </xf>
    <xf numFmtId="40" fontId="16" fillId="3" borderId="40" xfId="9" applyNumberFormat="1" applyFont="1" applyFill="1" applyBorder="1" applyAlignment="1">
      <alignment horizontal="center"/>
    </xf>
    <xf numFmtId="40" fontId="16" fillId="3" borderId="41" xfId="9" applyNumberFormat="1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0" fontId="16" fillId="3" borderId="42" xfId="0" applyNumberFormat="1" applyFont="1" applyFill="1" applyBorder="1" applyAlignment="1">
      <alignment horizontal="center"/>
    </xf>
    <xf numFmtId="40" fontId="16" fillId="6" borderId="43" xfId="0" applyNumberFormat="1" applyFont="1" applyFill="1" applyBorder="1" applyAlignment="1">
      <alignment horizontal="center"/>
    </xf>
    <xf numFmtId="40" fontId="16" fillId="3" borderId="44" xfId="9" applyNumberFormat="1" applyFont="1" applyFill="1" applyBorder="1" applyAlignment="1">
      <alignment horizontal="center"/>
    </xf>
    <xf numFmtId="40" fontId="16" fillId="4" borderId="44" xfId="9" applyNumberFormat="1" applyFont="1" applyFill="1" applyBorder="1" applyAlignment="1">
      <alignment horizontal="center"/>
    </xf>
    <xf numFmtId="40" fontId="16" fillId="4" borderId="41" xfId="9" applyNumberFormat="1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40" fontId="16" fillId="4" borderId="42" xfId="0" applyNumberFormat="1" applyFont="1" applyFill="1" applyBorder="1" applyAlignment="1">
      <alignment horizontal="center"/>
    </xf>
    <xf numFmtId="40" fontId="16" fillId="4" borderId="40" xfId="9" applyNumberFormat="1" applyFont="1" applyFill="1" applyBorder="1" applyAlignment="1">
      <alignment horizontal="center"/>
    </xf>
    <xf numFmtId="0" fontId="16" fillId="4" borderId="42" xfId="0" applyFont="1" applyFill="1" applyBorder="1" applyAlignment="1">
      <alignment horizontal="center"/>
    </xf>
    <xf numFmtId="165" fontId="16" fillId="5" borderId="44" xfId="0" applyNumberFormat="1" applyFont="1" applyFill="1" applyBorder="1" applyAlignment="1">
      <alignment horizontal="center"/>
    </xf>
    <xf numFmtId="165" fontId="16" fillId="5" borderId="41" xfId="0" applyNumberFormat="1" applyFont="1" applyFill="1" applyBorder="1" applyAlignment="1">
      <alignment horizontal="center"/>
    </xf>
    <xf numFmtId="10" fontId="16" fillId="5" borderId="42" xfId="4" applyNumberFormat="1" applyFont="1" applyFill="1" applyBorder="1" applyAlignment="1">
      <alignment horizontal="center"/>
    </xf>
    <xf numFmtId="38" fontId="16" fillId="5" borderId="43" xfId="0" applyNumberFormat="1" applyFont="1" applyFill="1" applyBorder="1" applyAlignment="1">
      <alignment horizontal="center"/>
    </xf>
    <xf numFmtId="0" fontId="17" fillId="0" borderId="45" xfId="0" applyFont="1" applyBorder="1" applyAlignment="1"/>
    <xf numFmtId="40" fontId="17" fillId="0" borderId="46" xfId="9" applyNumberFormat="1" applyFont="1" applyBorder="1" applyAlignment="1"/>
    <xf numFmtId="10" fontId="17" fillId="0" borderId="47" xfId="4" applyNumberFormat="1" applyFont="1" applyBorder="1" applyAlignment="1"/>
    <xf numFmtId="40" fontId="17" fillId="0" borderId="48" xfId="9" applyNumberFormat="1" applyFont="1" applyBorder="1" applyAlignment="1"/>
    <xf numFmtId="40" fontId="17" fillId="0" borderId="49" xfId="9" applyNumberFormat="1" applyFont="1" applyBorder="1" applyAlignment="1"/>
    <xf numFmtId="10" fontId="17" fillId="0" borderId="49" xfId="4" applyNumberFormat="1" applyFont="1" applyBorder="1" applyAlignment="1"/>
    <xf numFmtId="40" fontId="17" fillId="0" borderId="50" xfId="9" applyNumberFormat="1" applyFont="1" applyBorder="1" applyAlignment="1"/>
    <xf numFmtId="40" fontId="17" fillId="0" borderId="51" xfId="9" applyNumberFormat="1" applyFont="1" applyBorder="1" applyAlignment="1"/>
    <xf numFmtId="40" fontId="17" fillId="0" borderId="52" xfId="8" applyNumberFormat="1" applyFont="1" applyBorder="1" applyAlignment="1"/>
    <xf numFmtId="10" fontId="17" fillId="0" borderId="52" xfId="4" applyNumberFormat="1" applyFont="1" applyBorder="1" applyAlignment="1"/>
    <xf numFmtId="0" fontId="18" fillId="2" borderId="0" xfId="0" applyFont="1" applyFill="1"/>
    <xf numFmtId="0" fontId="16" fillId="7" borderId="12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10" fontId="16" fillId="7" borderId="12" xfId="0" applyNumberFormat="1" applyFont="1" applyFill="1" applyBorder="1" applyAlignment="1">
      <alignment horizontal="center" vertical="center" wrapText="1"/>
    </xf>
    <xf numFmtId="164" fontId="16" fillId="7" borderId="12" xfId="0" applyNumberFormat="1" applyFont="1" applyFill="1" applyBorder="1" applyAlignment="1">
      <alignment horizontal="center" vertical="center" wrapText="1"/>
    </xf>
    <xf numFmtId="44" fontId="16" fillId="7" borderId="12" xfId="9" applyNumberFormat="1" applyFont="1" applyFill="1" applyBorder="1" applyAlignment="1">
      <alignment horizontal="center" vertical="center" wrapText="1"/>
    </xf>
    <xf numFmtId="37" fontId="16" fillId="4" borderId="12" xfId="0" applyNumberFormat="1" applyFont="1" applyFill="1" applyBorder="1" applyAlignment="1">
      <alignment horizontal="center" vertical="center" wrapText="1"/>
    </xf>
    <xf numFmtId="10" fontId="16" fillId="4" borderId="12" xfId="0" applyNumberFormat="1" applyFont="1" applyFill="1" applyBorder="1" applyAlignment="1">
      <alignment horizontal="center" vertical="center" wrapText="1"/>
    </xf>
    <xf numFmtId="169" fontId="16" fillId="4" borderId="12" xfId="9" applyNumberFormat="1" applyFont="1" applyFill="1" applyBorder="1" applyAlignment="1">
      <alignment horizontal="center" vertical="center" wrapText="1"/>
    </xf>
    <xf numFmtId="8" fontId="16" fillId="4" borderId="12" xfId="9" applyNumberFormat="1" applyFont="1" applyFill="1" applyBorder="1" applyAlignment="1">
      <alignment horizontal="center" vertical="center" wrapText="1"/>
    </xf>
    <xf numFmtId="41" fontId="17" fillId="3" borderId="12" xfId="8" applyNumberFormat="1" applyFont="1" applyFill="1" applyBorder="1" applyAlignment="1">
      <alignment horizontal="right" vertical="center"/>
    </xf>
    <xf numFmtId="10" fontId="17" fillId="3" borderId="12" xfId="4" applyNumberFormat="1" applyFont="1" applyFill="1" applyBorder="1" applyAlignment="1">
      <alignment horizontal="right" vertical="center"/>
    </xf>
    <xf numFmtId="170" fontId="17" fillId="3" borderId="12" xfId="0" applyNumberFormat="1" applyFont="1" applyFill="1" applyBorder="1" applyAlignment="1">
      <alignment horizontal="right" vertical="center"/>
    </xf>
    <xf numFmtId="10" fontId="17" fillId="8" borderId="12" xfId="4" applyNumberFormat="1" applyFont="1" applyFill="1" applyBorder="1" applyAlignment="1">
      <alignment vertical="center"/>
    </xf>
    <xf numFmtId="2" fontId="17" fillId="8" borderId="12" xfId="0" applyNumberFormat="1" applyFont="1" applyFill="1" applyBorder="1"/>
    <xf numFmtId="0" fontId="16" fillId="3" borderId="28" xfId="0" applyFont="1" applyFill="1" applyBorder="1" applyAlignment="1">
      <alignment horizontal="center" wrapText="1"/>
    </xf>
    <xf numFmtId="40" fontId="16" fillId="3" borderId="13" xfId="0" applyNumberFormat="1" applyFont="1" applyFill="1" applyBorder="1" applyAlignment="1">
      <alignment horizontal="center" wrapText="1"/>
    </xf>
    <xf numFmtId="40" fontId="16" fillId="4" borderId="38" xfId="9" applyNumberFormat="1" applyFont="1" applyFill="1" applyBorder="1" applyAlignment="1">
      <alignment horizontal="center" wrapText="1"/>
    </xf>
    <xf numFmtId="0" fontId="16" fillId="4" borderId="55" xfId="0" applyFont="1" applyFill="1" applyBorder="1" applyAlignment="1">
      <alignment horizontal="center" wrapText="1"/>
    </xf>
    <xf numFmtId="40" fontId="16" fillId="4" borderId="13" xfId="0" applyNumberFormat="1" applyFont="1" applyFill="1" applyBorder="1" applyAlignment="1">
      <alignment horizontal="center" wrapText="1"/>
    </xf>
    <xf numFmtId="0" fontId="16" fillId="5" borderId="27" xfId="0" applyFont="1" applyFill="1" applyBorder="1" applyAlignment="1">
      <alignment horizontal="center" wrapText="1"/>
    </xf>
    <xf numFmtId="0" fontId="16" fillId="5" borderId="38" xfId="0" applyFont="1" applyFill="1" applyBorder="1" applyAlignment="1">
      <alignment horizontal="center" wrapText="1"/>
    </xf>
    <xf numFmtId="0" fontId="16" fillId="5" borderId="12" xfId="0" applyFont="1" applyFill="1" applyBorder="1" applyAlignment="1">
      <alignment horizontal="center" wrapText="1"/>
    </xf>
    <xf numFmtId="40" fontId="16" fillId="5" borderId="13" xfId="0" applyNumberFormat="1" applyFont="1" applyFill="1" applyBorder="1" applyAlignment="1">
      <alignment horizontal="center" wrapText="1"/>
    </xf>
    <xf numFmtId="0" fontId="16" fillId="5" borderId="28" xfId="0" applyFont="1" applyFill="1" applyBorder="1" applyAlignment="1">
      <alignment horizontal="center" wrapText="1"/>
    </xf>
    <xf numFmtId="0" fontId="16" fillId="3" borderId="44" xfId="0" applyFont="1" applyFill="1" applyBorder="1" applyAlignment="1">
      <alignment horizontal="center"/>
    </xf>
    <xf numFmtId="40" fontId="16" fillId="3" borderId="43" xfId="0" applyNumberFormat="1" applyFont="1" applyFill="1" applyBorder="1" applyAlignment="1">
      <alignment horizontal="center"/>
    </xf>
    <xf numFmtId="0" fontId="16" fillId="4" borderId="56" xfId="0" applyFont="1" applyFill="1" applyBorder="1" applyAlignment="1">
      <alignment horizontal="center"/>
    </xf>
    <xf numFmtId="40" fontId="16" fillId="4" borderId="43" xfId="0" applyNumberFormat="1" applyFont="1" applyFill="1" applyBorder="1" applyAlignment="1">
      <alignment horizontal="center"/>
    </xf>
    <xf numFmtId="165" fontId="16" fillId="5" borderId="40" xfId="0" applyNumberFormat="1" applyFont="1" applyFill="1" applyBorder="1" applyAlignment="1">
      <alignment horizontal="center"/>
    </xf>
    <xf numFmtId="10" fontId="16" fillId="5" borderId="57" xfId="4" applyNumberFormat="1" applyFont="1" applyFill="1" applyBorder="1" applyAlignment="1">
      <alignment horizontal="center"/>
    </xf>
    <xf numFmtId="171" fontId="17" fillId="0" borderId="0" xfId="0" applyNumberFormat="1" applyFont="1"/>
    <xf numFmtId="40" fontId="19" fillId="0" borderId="12" xfId="9" applyNumberFormat="1" applyFont="1" applyBorder="1" applyAlignment="1"/>
    <xf numFmtId="10" fontId="17" fillId="0" borderId="12" xfId="4" applyNumberFormat="1" applyFont="1" applyBorder="1" applyAlignment="1"/>
    <xf numFmtId="40" fontId="17" fillId="0" borderId="12" xfId="9" applyNumberFormat="1" applyFont="1" applyFill="1" applyBorder="1" applyAlignment="1"/>
    <xf numFmtId="40" fontId="17" fillId="0" borderId="12" xfId="8" applyNumberFormat="1" applyFont="1" applyBorder="1" applyAlignment="1"/>
    <xf numFmtId="40" fontId="17" fillId="0" borderId="12" xfId="9" applyNumberFormat="1" applyFont="1" applyBorder="1" applyAlignment="1"/>
    <xf numFmtId="10" fontId="17" fillId="0" borderId="7" xfId="4" applyNumberFormat="1" applyFont="1" applyBorder="1" applyAlignment="1"/>
    <xf numFmtId="10" fontId="17" fillId="0" borderId="6" xfId="4" applyNumberFormat="1" applyFont="1" applyBorder="1" applyAlignment="1"/>
    <xf numFmtId="40" fontId="17" fillId="0" borderId="15" xfId="9" applyNumberFormat="1" applyFont="1" applyBorder="1" applyAlignment="1"/>
    <xf numFmtId="172" fontId="2" fillId="0" borderId="0" xfId="0" applyNumberFormat="1" applyFont="1"/>
    <xf numFmtId="173" fontId="2" fillId="0" borderId="0" xfId="0" applyNumberFormat="1" applyFont="1" applyFill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40" fontId="16" fillId="5" borderId="43" xfId="0" applyNumberFormat="1" applyFont="1" applyFill="1" applyBorder="1" applyAlignment="1">
      <alignment horizontal="center"/>
    </xf>
    <xf numFmtId="0" fontId="16" fillId="5" borderId="44" xfId="0" applyFont="1" applyFill="1" applyBorder="1" applyAlignment="1">
      <alignment horizontal="center"/>
    </xf>
    <xf numFmtId="0" fontId="17" fillId="0" borderId="0" xfId="0" applyFont="1"/>
    <xf numFmtId="165" fontId="20" fillId="2" borderId="0" xfId="8" applyNumberFormat="1" applyFont="1" applyFill="1"/>
    <xf numFmtId="165" fontId="17" fillId="0" borderId="12" xfId="8" applyNumberFormat="1" applyFont="1" applyBorder="1" applyAlignment="1"/>
    <xf numFmtId="0" fontId="17" fillId="5" borderId="60" xfId="0" applyFont="1" applyFill="1" applyBorder="1" applyAlignment="1"/>
    <xf numFmtId="0" fontId="17" fillId="5" borderId="34" xfId="0" applyFont="1" applyFill="1" applyBorder="1" applyAlignment="1"/>
    <xf numFmtId="0" fontId="17" fillId="5" borderId="61" xfId="0" applyFont="1" applyFill="1" applyBorder="1" applyAlignment="1"/>
    <xf numFmtId="10" fontId="17" fillId="5" borderId="62" xfId="4" applyNumberFormat="1" applyFont="1" applyFill="1" applyBorder="1" applyAlignment="1"/>
    <xf numFmtId="40" fontId="17" fillId="5" borderId="35" xfId="0" applyNumberFormat="1" applyFont="1" applyFill="1" applyBorder="1" applyAlignment="1"/>
    <xf numFmtId="174" fontId="16" fillId="5" borderId="60" xfId="8" applyNumberFormat="1" applyFont="1" applyFill="1" applyBorder="1" applyAlignment="1"/>
    <xf numFmtId="174" fontId="16" fillId="5" borderId="63" xfId="8" applyNumberFormat="1" applyFont="1" applyFill="1" applyBorder="1" applyAlignment="1"/>
    <xf numFmtId="10" fontId="16" fillId="5" borderId="62" xfId="4" applyNumberFormat="1" applyFont="1" applyFill="1" applyBorder="1" applyAlignment="1"/>
    <xf numFmtId="40" fontId="16" fillId="5" borderId="35" xfId="8" applyNumberFormat="1" applyFont="1" applyFill="1" applyBorder="1" applyAlignment="1"/>
    <xf numFmtId="40" fontId="21" fillId="0" borderId="12" xfId="8" applyNumberFormat="1" applyFont="1" applyBorder="1" applyAlignment="1"/>
    <xf numFmtId="40" fontId="17" fillId="10" borderId="12" xfId="9" applyNumberFormat="1" applyFont="1" applyFill="1" applyBorder="1" applyAlignment="1"/>
    <xf numFmtId="43" fontId="17" fillId="0" borderId="58" xfId="0" applyNumberFormat="1" applyFont="1" applyBorder="1" applyAlignment="1"/>
    <xf numFmtId="174" fontId="17" fillId="0" borderId="59" xfId="8" applyNumberFormat="1" applyFont="1" applyBorder="1" applyAlignment="1"/>
    <xf numFmtId="174" fontId="17" fillId="0" borderId="12" xfId="8" applyNumberFormat="1" applyFont="1" applyFill="1" applyBorder="1" applyAlignment="1"/>
    <xf numFmtId="40" fontId="21" fillId="0" borderId="14" xfId="8" applyNumberFormat="1" applyFont="1" applyBorder="1" applyAlignment="1"/>
    <xf numFmtId="174" fontId="17" fillId="0" borderId="8" xfId="8" applyNumberFormat="1" applyFont="1" applyBorder="1" applyAlignment="1"/>
    <xf numFmtId="174" fontId="17" fillId="0" borderId="15" xfId="8" applyNumberFormat="1" applyFont="1" applyBorder="1" applyAlignment="1"/>
    <xf numFmtId="40" fontId="19" fillId="0" borderId="12" xfId="9" applyNumberFormat="1" applyFont="1" applyFill="1" applyBorder="1" applyAlignment="1"/>
    <xf numFmtId="165" fontId="17" fillId="0" borderId="49" xfId="8" applyNumberFormat="1" applyFont="1" applyBorder="1" applyAlignment="1"/>
    <xf numFmtId="165" fontId="17" fillId="0" borderId="52" xfId="8" applyNumberFormat="1" applyFont="1" applyBorder="1" applyAlignment="1"/>
    <xf numFmtId="0" fontId="2" fillId="11" borderId="26" xfId="0" applyFont="1" applyFill="1" applyBorder="1"/>
    <xf numFmtId="0" fontId="2" fillId="11" borderId="27" xfId="0" applyFont="1" applyFill="1" applyBorder="1"/>
    <xf numFmtId="0" fontId="2" fillId="11" borderId="28" xfId="0" applyFont="1" applyFill="1" applyBorder="1"/>
    <xf numFmtId="37" fontId="22" fillId="11" borderId="12" xfId="0" applyNumberFormat="1" applyFont="1" applyFill="1" applyBorder="1" applyAlignment="1">
      <alignment horizontal="center" vertical="center" wrapText="1"/>
    </xf>
    <xf numFmtId="10" fontId="22" fillId="11" borderId="12" xfId="0" applyNumberFormat="1" applyFont="1" applyFill="1" applyBorder="1" applyAlignment="1">
      <alignment horizontal="center" vertical="center" wrapText="1"/>
    </xf>
    <xf numFmtId="169" fontId="22" fillId="11" borderId="12" xfId="9" applyNumberFormat="1" applyFont="1" applyFill="1" applyBorder="1" applyAlignment="1">
      <alignment horizontal="center" vertical="center" wrapText="1"/>
    </xf>
    <xf numFmtId="41" fontId="19" fillId="0" borderId="28" xfId="8" applyNumberFormat="1" applyFont="1" applyBorder="1" applyAlignment="1">
      <alignment horizontal="right" vertical="center"/>
    </xf>
    <xf numFmtId="10" fontId="19" fillId="0" borderId="28" xfId="4" applyNumberFormat="1" applyFont="1" applyBorder="1" applyAlignment="1">
      <alignment horizontal="right" vertical="center"/>
    </xf>
    <xf numFmtId="0" fontId="20" fillId="2" borderId="12" xfId="0" applyFont="1" applyFill="1" applyBorder="1"/>
    <xf numFmtId="0" fontId="19" fillId="0" borderId="12" xfId="0" applyFont="1" applyBorder="1" applyAlignment="1">
      <alignment horizontal="right" vertical="center"/>
    </xf>
    <xf numFmtId="10" fontId="21" fillId="9" borderId="12" xfId="4" applyNumberFormat="1" applyFont="1" applyFill="1" applyBorder="1" applyAlignment="1">
      <alignment vertical="center"/>
    </xf>
    <xf numFmtId="40" fontId="21" fillId="0" borderId="12" xfId="0" applyNumberFormat="1" applyFont="1" applyBorder="1"/>
    <xf numFmtId="2" fontId="21" fillId="0" borderId="12" xfId="0" applyNumberFormat="1" applyFont="1" applyBorder="1"/>
    <xf numFmtId="0" fontId="23" fillId="11" borderId="12" xfId="0" applyFont="1" applyFill="1" applyBorder="1" applyAlignment="1">
      <alignment horizontal="right" vertical="center"/>
    </xf>
    <xf numFmtId="40" fontId="23" fillId="11" borderId="12" xfId="0" applyNumberFormat="1" applyFont="1" applyFill="1" applyBorder="1"/>
    <xf numFmtId="10" fontId="23" fillId="11" borderId="12" xfId="4" applyNumberFormat="1" applyFont="1" applyFill="1" applyBorder="1" applyAlignment="1">
      <alignment horizontal="right" vertical="center"/>
    </xf>
    <xf numFmtId="10" fontId="23" fillId="11" borderId="12" xfId="4" applyNumberFormat="1" applyFont="1" applyFill="1" applyBorder="1" applyAlignment="1">
      <alignment vertical="center"/>
    </xf>
    <xf numFmtId="0" fontId="21" fillId="0" borderId="12" xfId="0" applyFont="1" applyFill="1" applyBorder="1"/>
    <xf numFmtId="171" fontId="17" fillId="0" borderId="0" xfId="0" applyNumberFormat="1" applyFont="1" applyAlignment="1">
      <alignment horizontal="right"/>
    </xf>
    <xf numFmtId="170" fontId="22" fillId="11" borderId="12" xfId="0" applyNumberFormat="1" applyFont="1" applyFill="1" applyBorder="1" applyAlignment="1">
      <alignment horizontal="right" vertical="center"/>
    </xf>
    <xf numFmtId="10" fontId="22" fillId="11" borderId="12" xfId="4" applyNumberFormat="1" applyFont="1" applyFill="1" applyBorder="1" applyAlignment="1">
      <alignment horizontal="right" vertical="center"/>
    </xf>
    <xf numFmtId="165" fontId="16" fillId="5" borderId="38" xfId="0" applyNumberFormat="1" applyFont="1" applyFill="1" applyBorder="1" applyAlignment="1">
      <alignment horizontal="center" wrapText="1"/>
    </xf>
    <xf numFmtId="0" fontId="13" fillId="0" borderId="15" xfId="0" applyFont="1" applyFill="1" applyBorder="1" applyAlignment="1">
      <alignment horizontal="center"/>
    </xf>
    <xf numFmtId="43" fontId="13" fillId="0" borderId="12" xfId="8" applyFont="1" applyFill="1" applyBorder="1" applyAlignment="1">
      <alignment horizontal="center"/>
    </xf>
    <xf numFmtId="43" fontId="13" fillId="0" borderId="15" xfId="8" applyNumberFormat="1" applyFont="1" applyBorder="1"/>
    <xf numFmtId="43" fontId="13" fillId="0" borderId="12" xfId="8" applyNumberFormat="1" applyFont="1" applyBorder="1"/>
    <xf numFmtId="43" fontId="13" fillId="0" borderId="22" xfId="8" applyNumberFormat="1" applyFont="1" applyBorder="1"/>
    <xf numFmtId="0" fontId="6" fillId="0" borderId="10" xfId="0" applyFont="1" applyBorder="1"/>
    <xf numFmtId="0" fontId="12" fillId="0" borderId="16" xfId="0" applyFont="1" applyBorder="1"/>
    <xf numFmtId="0" fontId="13" fillId="0" borderId="0" xfId="0" applyFont="1" applyBorder="1"/>
    <xf numFmtId="0" fontId="12" fillId="0" borderId="0" xfId="0" applyFont="1" applyBorder="1"/>
    <xf numFmtId="167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7" xfId="0" applyFont="1" applyBorder="1"/>
    <xf numFmtId="0" fontId="24" fillId="0" borderId="0" xfId="2" applyFont="1" applyAlignment="1" applyProtection="1">
      <alignment horizontal="center"/>
    </xf>
    <xf numFmtId="166" fontId="13" fillId="0" borderId="0" xfId="0" applyNumberFormat="1" applyFont="1" applyBorder="1"/>
    <xf numFmtId="0" fontId="13" fillId="0" borderId="16" xfId="0" applyFont="1" applyBorder="1"/>
    <xf numFmtId="43" fontId="12" fillId="0" borderId="22" xfId="8" applyNumberFormat="1" applyFont="1" applyBorder="1"/>
    <xf numFmtId="0" fontId="2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8" fontId="16" fillId="0" borderId="0" xfId="9" applyNumberFormat="1" applyFont="1" applyFill="1" applyBorder="1" applyAlignment="1">
      <alignment horizontal="center" vertical="center" wrapText="1"/>
    </xf>
    <xf numFmtId="164" fontId="16" fillId="4" borderId="30" xfId="0" applyNumberFormat="1" applyFont="1" applyFill="1" applyBorder="1" applyAlignment="1">
      <alignment horizontal="center"/>
    </xf>
    <xf numFmtId="170" fontId="17" fillId="3" borderId="12" xfId="8" applyNumberFormat="1" applyFont="1" applyFill="1" applyBorder="1" applyAlignment="1">
      <alignment horizontal="right" vertical="center"/>
    </xf>
    <xf numFmtId="170" fontId="22" fillId="11" borderId="12" xfId="8" applyNumberFormat="1" applyFont="1" applyFill="1" applyBorder="1" applyAlignment="1">
      <alignment horizontal="right" vertical="center"/>
    </xf>
    <xf numFmtId="0" fontId="26" fillId="0" borderId="0" xfId="11" applyFont="1" applyFill="1" applyBorder="1" applyAlignment="1" applyProtection="1">
      <alignment wrapText="1"/>
    </xf>
    <xf numFmtId="40" fontId="17" fillId="0" borderId="67" xfId="0" applyNumberFormat="1" applyFont="1" applyBorder="1"/>
    <xf numFmtId="10" fontId="17" fillId="0" borderId="67" xfId="10" applyNumberFormat="1" applyFont="1" applyBorder="1" applyAlignment="1" applyProtection="1"/>
    <xf numFmtId="9" fontId="17" fillId="12" borderId="67" xfId="10" applyFont="1" applyFill="1" applyBorder="1" applyAlignment="1" applyProtection="1"/>
    <xf numFmtId="9" fontId="17" fillId="12" borderId="67" xfId="0" applyNumberFormat="1" applyFont="1" applyFill="1" applyBorder="1"/>
    <xf numFmtId="0" fontId="17" fillId="0" borderId="68" xfId="0" applyFont="1" applyBorder="1" applyAlignment="1"/>
    <xf numFmtId="40" fontId="17" fillId="0" borderId="69" xfId="0" applyNumberFormat="1" applyFont="1" applyBorder="1"/>
    <xf numFmtId="10" fontId="17" fillId="0" borderId="69" xfId="10" applyNumberFormat="1" applyFont="1" applyBorder="1" applyAlignment="1" applyProtection="1"/>
    <xf numFmtId="9" fontId="17" fillId="12" borderId="69" xfId="10" applyFont="1" applyFill="1" applyBorder="1" applyAlignment="1" applyProtection="1"/>
    <xf numFmtId="9" fontId="17" fillId="12" borderId="69" xfId="0" applyNumberFormat="1" applyFont="1" applyFill="1" applyBorder="1"/>
    <xf numFmtId="0" fontId="26" fillId="0" borderId="0" xfId="11" applyFont="1" applyFill="1" applyBorder="1" applyAlignment="1" applyProtection="1"/>
    <xf numFmtId="10" fontId="17" fillId="13" borderId="67" xfId="10" applyNumberFormat="1" applyFont="1" applyFill="1" applyBorder="1" applyAlignment="1" applyProtection="1">
      <alignment horizontal="right" vertical="center"/>
    </xf>
    <xf numFmtId="175" fontId="17" fillId="13" borderId="67" xfId="8" applyNumberFormat="1" applyFont="1" applyFill="1" applyBorder="1" applyAlignment="1" applyProtection="1">
      <alignment horizontal="right" vertical="center"/>
    </xf>
    <xf numFmtId="176" fontId="17" fillId="13" borderId="67" xfId="0" applyNumberFormat="1" applyFont="1" applyFill="1" applyBorder="1" applyAlignment="1">
      <alignment horizontal="right" vertical="center"/>
    </xf>
    <xf numFmtId="10" fontId="17" fillId="14" borderId="67" xfId="10" applyNumberFormat="1" applyFont="1" applyFill="1" applyBorder="1" applyAlignment="1" applyProtection="1">
      <alignment vertical="center"/>
    </xf>
    <xf numFmtId="2" fontId="17" fillId="14" borderId="67" xfId="0" applyNumberFormat="1" applyFont="1" applyFill="1" applyBorder="1"/>
    <xf numFmtId="176" fontId="17" fillId="0" borderId="0" xfId="0" applyNumberFormat="1" applyFont="1"/>
    <xf numFmtId="0" fontId="27" fillId="0" borderId="0" xfId="2" applyFont="1" applyAlignment="1" applyProtection="1">
      <alignment wrapText="1"/>
    </xf>
    <xf numFmtId="40" fontId="17" fillId="0" borderId="12" xfId="0" applyNumberFormat="1" applyFont="1" applyBorder="1"/>
    <xf numFmtId="9" fontId="17" fillId="6" borderId="12" xfId="10" applyFont="1" applyFill="1" applyBorder="1"/>
    <xf numFmtId="0" fontId="17" fillId="0" borderId="48" xfId="0" applyFont="1" applyBorder="1" applyAlignment="1"/>
    <xf numFmtId="40" fontId="17" fillId="0" borderId="24" xfId="0" applyNumberFormat="1" applyFont="1" applyBorder="1"/>
    <xf numFmtId="9" fontId="17" fillId="6" borderId="24" xfId="10" applyFont="1" applyFill="1" applyBorder="1"/>
    <xf numFmtId="0" fontId="27" fillId="0" borderId="0" xfId="2" applyFont="1" applyAlignment="1" applyProtection="1"/>
    <xf numFmtId="10" fontId="17" fillId="3" borderId="12" xfId="10" applyNumberFormat="1" applyFont="1" applyFill="1" applyBorder="1" applyAlignment="1">
      <alignment horizontal="right" vertical="center"/>
    </xf>
    <xf numFmtId="10" fontId="17" fillId="8" borderId="12" xfId="10" applyNumberFormat="1" applyFont="1" applyFill="1" applyBorder="1" applyAlignment="1">
      <alignment vertical="center"/>
    </xf>
    <xf numFmtId="168" fontId="17" fillId="15" borderId="12" xfId="10" applyNumberFormat="1" applyFont="1" applyFill="1" applyBorder="1"/>
    <xf numFmtId="165" fontId="17" fillId="8" borderId="12" xfId="8" applyNumberFormat="1" applyFont="1" applyFill="1" applyBorder="1"/>
    <xf numFmtId="165" fontId="20" fillId="2" borderId="12" xfId="8" applyNumberFormat="1" applyFont="1" applyFill="1" applyBorder="1"/>
    <xf numFmtId="0" fontId="28" fillId="4" borderId="12" xfId="0" applyFont="1" applyFill="1" applyBorder="1" applyAlignment="1">
      <alignment horizontal="center"/>
    </xf>
    <xf numFmtId="8" fontId="16" fillId="15" borderId="12" xfId="9" applyNumberFormat="1" applyFont="1" applyFill="1" applyBorder="1" applyAlignment="1">
      <alignment vertical="center" wrapText="1"/>
    </xf>
    <xf numFmtId="164" fontId="16" fillId="4" borderId="30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43" fontId="13" fillId="0" borderId="64" xfId="8" applyNumberFormat="1" applyFont="1" applyBorder="1" applyAlignment="1">
      <alignment horizontal="center"/>
    </xf>
    <xf numFmtId="43" fontId="13" fillId="0" borderId="65" xfId="8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68" fontId="16" fillId="0" borderId="53" xfId="4" applyNumberFormat="1" applyFont="1" applyBorder="1" applyAlignment="1">
      <alignment horizontal="center" vertical="center" wrapText="1"/>
    </xf>
    <xf numFmtId="168" fontId="16" fillId="0" borderId="15" xfId="4" applyNumberFormat="1" applyFont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4" fontId="16" fillId="3" borderId="30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164" fontId="16" fillId="4" borderId="31" xfId="0" applyNumberFormat="1" applyFont="1" applyFill="1" applyBorder="1" applyAlignment="1">
      <alignment horizontal="center"/>
    </xf>
    <xf numFmtId="164" fontId="16" fillId="5" borderId="30" xfId="0" applyNumberFormat="1" applyFont="1" applyFill="1" applyBorder="1" applyAlignment="1">
      <alignment horizontal="center"/>
    </xf>
    <xf numFmtId="164" fontId="16" fillId="5" borderId="31" xfId="0" applyNumberFormat="1" applyFont="1" applyFill="1" applyBorder="1" applyAlignment="1">
      <alignment horizontal="center"/>
    </xf>
    <xf numFmtId="40" fontId="16" fillId="3" borderId="33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7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41" fontId="16" fillId="0" borderId="53" xfId="8" applyNumberFormat="1" applyFont="1" applyBorder="1" applyAlignment="1">
      <alignment horizontal="center" vertical="center" wrapText="1"/>
    </xf>
    <xf numFmtId="41" fontId="16" fillId="0" borderId="15" xfId="8" applyNumberFormat="1" applyFont="1" applyBorder="1" applyAlignment="1">
      <alignment horizontal="center" vertical="center" wrapText="1"/>
    </xf>
    <xf numFmtId="164" fontId="16" fillId="3" borderId="54" xfId="0" applyNumberFormat="1" applyFont="1" applyFill="1" applyBorder="1" applyAlignment="1">
      <alignment horizontal="center"/>
    </xf>
    <xf numFmtId="164" fontId="16" fillId="3" borderId="31" xfId="0" applyNumberFormat="1" applyFont="1" applyFill="1" applyBorder="1" applyAlignment="1">
      <alignment horizontal="center"/>
    </xf>
    <xf numFmtId="164" fontId="16" fillId="4" borderId="54" xfId="0" applyNumberFormat="1" applyFont="1" applyFill="1" applyBorder="1" applyAlignment="1">
      <alignment horizontal="center"/>
    </xf>
    <xf numFmtId="164" fontId="16" fillId="5" borderId="54" xfId="0" applyNumberFormat="1" applyFont="1" applyFill="1" applyBorder="1" applyAlignment="1">
      <alignment horizontal="center"/>
    </xf>
    <xf numFmtId="164" fontId="16" fillId="3" borderId="33" xfId="0" applyNumberFormat="1" applyFont="1" applyFill="1" applyBorder="1" applyAlignment="1">
      <alignment horizontal="center" wrapText="1"/>
    </xf>
    <xf numFmtId="164" fontId="16" fillId="3" borderId="36" xfId="0" applyNumberFormat="1" applyFont="1" applyFill="1" applyBorder="1" applyAlignment="1">
      <alignment horizontal="center" wrapText="1"/>
    </xf>
    <xf numFmtId="40" fontId="16" fillId="3" borderId="36" xfId="0" applyNumberFormat="1" applyFont="1" applyFill="1" applyBorder="1" applyAlignment="1">
      <alignment horizontal="center" wrapText="1"/>
    </xf>
    <xf numFmtId="40" fontId="16" fillId="3" borderId="33" xfId="0" applyNumberFormat="1" applyFont="1" applyFill="1" applyBorder="1" applyAlignment="1">
      <alignment horizontal="center"/>
    </xf>
    <xf numFmtId="40" fontId="16" fillId="3" borderId="36" xfId="0" applyNumberFormat="1" applyFont="1" applyFill="1" applyBorder="1" applyAlignment="1">
      <alignment horizontal="center"/>
    </xf>
    <xf numFmtId="164" fontId="16" fillId="4" borderId="33" xfId="0" applyNumberFormat="1" applyFont="1" applyFill="1" applyBorder="1" applyAlignment="1">
      <alignment horizontal="center"/>
    </xf>
    <xf numFmtId="164" fontId="16" fillId="4" borderId="36" xfId="0" applyNumberFormat="1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164" fontId="16" fillId="5" borderId="33" xfId="0" applyNumberFormat="1" applyFont="1" applyFill="1" applyBorder="1" applyAlignment="1">
      <alignment horizontal="center"/>
    </xf>
    <xf numFmtId="164" fontId="16" fillId="5" borderId="36" xfId="0" applyNumberFormat="1" applyFont="1" applyFill="1" applyBorder="1" applyAlignment="1">
      <alignment horizontal="center"/>
    </xf>
    <xf numFmtId="40" fontId="16" fillId="4" borderId="9" xfId="0" applyNumberFormat="1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40" fontId="16" fillId="4" borderId="10" xfId="0" applyNumberFormat="1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/>
    </xf>
    <xf numFmtId="40" fontId="16" fillId="5" borderId="10" xfId="0" applyNumberFormat="1" applyFont="1" applyFill="1" applyBorder="1" applyAlignment="1">
      <alignment horizontal="center"/>
    </xf>
    <xf numFmtId="40" fontId="16" fillId="15" borderId="1" xfId="0" applyNumberFormat="1" applyFont="1" applyFill="1" applyBorder="1" applyAlignment="1">
      <alignment horizontal="center" wrapText="1"/>
    </xf>
    <xf numFmtId="40" fontId="16" fillId="15" borderId="3" xfId="0" applyNumberFormat="1" applyFont="1" applyFill="1" applyBorder="1" applyAlignment="1">
      <alignment horizontal="center" wrapText="1"/>
    </xf>
    <xf numFmtId="0" fontId="28" fillId="4" borderId="26" xfId="0" applyFont="1" applyFill="1" applyBorder="1" applyAlignment="1">
      <alignment horizontal="center"/>
    </xf>
    <xf numFmtId="0" fontId="28" fillId="4" borderId="27" xfId="0" applyFont="1" applyFill="1" applyBorder="1" applyAlignment="1">
      <alignment horizontal="center"/>
    </xf>
    <xf numFmtId="0" fontId="28" fillId="4" borderId="28" xfId="0" applyFont="1" applyFill="1" applyBorder="1" applyAlignment="1">
      <alignment horizontal="center"/>
    </xf>
    <xf numFmtId="168" fontId="16" fillId="0" borderId="53" xfId="10" applyNumberFormat="1" applyFont="1" applyBorder="1" applyAlignment="1">
      <alignment horizontal="center" vertical="center" wrapText="1"/>
    </xf>
    <xf numFmtId="168" fontId="16" fillId="0" borderId="15" xfId="10" applyNumberFormat="1" applyFont="1" applyBorder="1" applyAlignment="1">
      <alignment horizontal="center" vertical="center" wrapText="1"/>
    </xf>
  </cellXfs>
  <cellStyles count="12">
    <cellStyle name="Comma" xfId="8" builtinId="3"/>
    <cellStyle name="Comma 3" xfId="5"/>
    <cellStyle name="Currency" xfId="9" builtinId="4"/>
    <cellStyle name="Currency 18" xfId="7"/>
    <cellStyle name="Currency 20" xfId="6"/>
    <cellStyle name="Currency 3" xfId="3"/>
    <cellStyle name="Hyperlink" xfId="2" builtinId="8"/>
    <cellStyle name="Normal" xfId="0" builtinId="0"/>
    <cellStyle name="Normal 2" xfId="1"/>
    <cellStyle name="Percent" xfId="10" builtinId="5"/>
    <cellStyle name="Percent 2" xfId="4"/>
    <cellStyle name="TableStyleLight1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workbookViewId="0"/>
  </sheetViews>
  <sheetFormatPr defaultRowHeight="15"/>
  <cols>
    <col min="5" max="5" width="13.85546875" customWidth="1"/>
    <col min="6" max="10" width="9.42578125" bestFit="1" customWidth="1"/>
  </cols>
  <sheetData>
    <row r="1" spans="1:1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ht="18.75">
      <c r="A3" s="4" t="s">
        <v>0</v>
      </c>
      <c r="B3" s="5"/>
      <c r="C3" s="5"/>
      <c r="D3" s="5"/>
      <c r="E3" s="5"/>
      <c r="F3" s="28" t="s">
        <v>27</v>
      </c>
      <c r="G3" s="5"/>
      <c r="H3" s="5"/>
      <c r="I3" s="5"/>
      <c r="J3" s="5"/>
      <c r="K3" s="5"/>
      <c r="L3" s="5"/>
      <c r="M3" s="6"/>
    </row>
    <row r="4" spans="1:13">
      <c r="A4" s="4"/>
      <c r="B4" s="5"/>
      <c r="C4" s="5"/>
      <c r="D4" s="5"/>
      <c r="E4" s="23"/>
      <c r="F4" s="21"/>
      <c r="G4" s="21"/>
      <c r="H4" s="21"/>
      <c r="I4" s="21"/>
      <c r="J4" s="21"/>
      <c r="K4" s="21"/>
      <c r="L4" s="21"/>
      <c r="M4" s="22"/>
    </row>
    <row r="5" spans="1:13" ht="15.75">
      <c r="A5" s="4" t="s">
        <v>2</v>
      </c>
      <c r="B5" s="7"/>
      <c r="C5" s="5"/>
      <c r="D5" s="5"/>
      <c r="E5" s="21"/>
      <c r="F5" s="25" t="s">
        <v>26</v>
      </c>
      <c r="G5" s="26"/>
      <c r="H5" s="26"/>
      <c r="I5" s="26"/>
      <c r="J5" s="26"/>
      <c r="K5" s="27"/>
      <c r="L5" s="21"/>
      <c r="M5" s="22"/>
    </row>
    <row r="6" spans="1:13" s="32" customFormat="1" ht="27" customHeight="1">
      <c r="A6" s="29"/>
      <c r="B6" s="30"/>
      <c r="C6" s="31"/>
      <c r="D6" s="31"/>
      <c r="F6" s="33">
        <v>1</v>
      </c>
      <c r="G6" s="33">
        <v>2</v>
      </c>
      <c r="H6" s="34">
        <v>3</v>
      </c>
      <c r="I6" s="34">
        <v>4</v>
      </c>
      <c r="J6" s="34">
        <v>5</v>
      </c>
      <c r="K6" s="34">
        <v>6</v>
      </c>
      <c r="L6" s="35"/>
      <c r="M6" s="36"/>
    </row>
    <row r="7" spans="1:13" s="32" customFormat="1" ht="12.75">
      <c r="A7" s="32">
        <v>1</v>
      </c>
      <c r="B7" s="37" t="s">
        <v>3</v>
      </c>
      <c r="C7" s="31"/>
      <c r="D7" s="31"/>
      <c r="E7" s="35"/>
      <c r="F7" s="38">
        <v>7</v>
      </c>
      <c r="G7" s="38">
        <v>8</v>
      </c>
      <c r="H7" s="38">
        <v>9</v>
      </c>
      <c r="I7" s="38">
        <v>10</v>
      </c>
      <c r="J7" s="38">
        <v>11</v>
      </c>
      <c r="K7" s="38">
        <v>12</v>
      </c>
      <c r="L7" s="35"/>
      <c r="M7" s="36"/>
    </row>
    <row r="8" spans="1:13" s="32" customFormat="1" ht="12.75">
      <c r="A8" s="32">
        <v>2</v>
      </c>
      <c r="B8" s="37" t="s">
        <v>4</v>
      </c>
      <c r="C8" s="31"/>
      <c r="D8" s="31"/>
      <c r="E8" s="35"/>
      <c r="F8" s="38">
        <v>13</v>
      </c>
      <c r="G8" s="38">
        <v>14</v>
      </c>
      <c r="H8" s="38">
        <v>15</v>
      </c>
      <c r="I8" s="38">
        <v>16</v>
      </c>
      <c r="J8" s="38">
        <v>17</v>
      </c>
      <c r="K8" s="38">
        <v>18</v>
      </c>
      <c r="L8" s="35"/>
      <c r="M8" s="36"/>
    </row>
    <row r="9" spans="1:13" s="32" customFormat="1" ht="12.75">
      <c r="A9" s="29"/>
      <c r="B9" s="31"/>
      <c r="C9" s="31"/>
      <c r="D9" s="31"/>
      <c r="E9" s="35"/>
      <c r="F9" s="38">
        <v>19</v>
      </c>
      <c r="G9" s="38">
        <v>20</v>
      </c>
      <c r="H9" s="38">
        <v>21</v>
      </c>
      <c r="I9" s="38">
        <v>22</v>
      </c>
      <c r="J9" s="38">
        <v>23</v>
      </c>
      <c r="K9" s="38">
        <v>24</v>
      </c>
      <c r="L9" s="35"/>
      <c r="M9" s="36"/>
    </row>
    <row r="10" spans="1:13" s="32" customFormat="1" ht="12.75">
      <c r="A10" s="29"/>
      <c r="B10" s="31"/>
      <c r="C10" s="31"/>
      <c r="D10" s="31"/>
      <c r="E10" s="35"/>
      <c r="F10" s="38">
        <v>25</v>
      </c>
      <c r="G10" s="38">
        <v>26</v>
      </c>
      <c r="H10" s="38">
        <v>27</v>
      </c>
      <c r="I10" s="38">
        <v>28</v>
      </c>
      <c r="J10" s="38">
        <v>29</v>
      </c>
      <c r="K10" s="38">
        <v>30</v>
      </c>
      <c r="L10" s="35"/>
      <c r="M10" s="36"/>
    </row>
    <row r="11" spans="1:13" s="32" customFormat="1" ht="12.75">
      <c r="A11" s="29"/>
      <c r="B11" s="31"/>
      <c r="C11" s="31"/>
      <c r="D11" s="31"/>
      <c r="E11" s="35"/>
      <c r="F11" s="38">
        <v>31</v>
      </c>
      <c r="G11" s="38"/>
      <c r="H11" s="38"/>
      <c r="I11" s="38"/>
      <c r="J11" s="38"/>
      <c r="K11" s="38"/>
      <c r="L11" s="35"/>
      <c r="M11" s="36"/>
    </row>
    <row r="12" spans="1:13" s="32" customFormat="1" ht="12.75">
      <c r="A12" s="29"/>
      <c r="B12" s="31"/>
      <c r="C12" s="31"/>
      <c r="D12" s="31"/>
      <c r="E12" s="35"/>
      <c r="F12" s="38"/>
      <c r="G12" s="38"/>
      <c r="H12" s="38"/>
      <c r="I12" s="38"/>
      <c r="J12" s="38"/>
      <c r="K12" s="38"/>
      <c r="L12" s="35"/>
      <c r="M12" s="36"/>
    </row>
    <row r="13" spans="1:13">
      <c r="A13" s="8"/>
      <c r="B13" s="5"/>
      <c r="C13" s="5"/>
      <c r="D13" s="5"/>
      <c r="E13" s="21"/>
      <c r="F13" s="24"/>
      <c r="G13" s="24"/>
      <c r="H13" s="24"/>
      <c r="I13" s="24"/>
      <c r="J13" s="24"/>
      <c r="K13" s="24"/>
      <c r="L13" s="21"/>
      <c r="M13" s="22"/>
    </row>
    <row r="14" spans="1:13">
      <c r="A14" s="8"/>
      <c r="B14" s="5"/>
      <c r="C14" s="5"/>
      <c r="D14" s="5"/>
      <c r="E14" s="21"/>
      <c r="F14" s="24"/>
      <c r="G14" s="24"/>
      <c r="H14" s="24"/>
      <c r="I14" s="24"/>
      <c r="J14" s="24"/>
      <c r="K14" s="24"/>
      <c r="L14" s="21"/>
      <c r="M14" s="22"/>
    </row>
    <row r="15" spans="1:13">
      <c r="A15" s="8"/>
      <c r="B15" s="5"/>
      <c r="C15" s="5"/>
      <c r="D15" s="5"/>
      <c r="E15" s="21"/>
      <c r="F15" s="24"/>
      <c r="G15" s="24"/>
      <c r="H15" s="24"/>
      <c r="I15" s="24"/>
      <c r="J15" s="24"/>
      <c r="K15" s="24"/>
      <c r="L15" s="21"/>
      <c r="M15" s="22"/>
    </row>
    <row r="16" spans="1:13">
      <c r="A16" s="8"/>
      <c r="B16" s="5"/>
      <c r="C16" s="5"/>
      <c r="D16" s="5"/>
      <c r="E16" s="21"/>
      <c r="F16" s="24"/>
      <c r="G16" s="24"/>
      <c r="H16" s="24"/>
      <c r="I16" s="24"/>
      <c r="J16" s="24"/>
      <c r="K16" s="24"/>
      <c r="L16" s="21"/>
      <c r="M16" s="22"/>
    </row>
    <row r="17" spans="1:13">
      <c r="A17" s="8"/>
      <c r="B17" s="5"/>
      <c r="C17" s="5"/>
      <c r="D17" s="5"/>
      <c r="E17" s="21"/>
      <c r="F17" s="24"/>
      <c r="G17" s="24"/>
      <c r="H17" s="24"/>
      <c r="I17" s="24"/>
      <c r="J17" s="24"/>
      <c r="K17" s="24"/>
      <c r="L17" s="21"/>
      <c r="M17" s="22"/>
    </row>
    <row r="18" spans="1:13">
      <c r="A18" s="8"/>
      <c r="B18" s="5"/>
      <c r="C18" s="5"/>
      <c r="D18" s="5"/>
      <c r="E18" s="21"/>
      <c r="F18" s="24"/>
      <c r="G18" s="24"/>
      <c r="H18" s="24"/>
      <c r="I18" s="24"/>
      <c r="J18" s="24"/>
      <c r="K18" s="24"/>
      <c r="L18" s="21"/>
      <c r="M18" s="22"/>
    </row>
    <row r="19" spans="1:13">
      <c r="A19" s="8"/>
      <c r="B19" s="5"/>
      <c r="C19" s="5"/>
      <c r="D19" s="5"/>
      <c r="E19" s="21"/>
      <c r="F19" s="24"/>
      <c r="G19" s="24"/>
      <c r="H19" s="24"/>
      <c r="I19" s="24"/>
      <c r="J19" s="24"/>
      <c r="K19" s="24"/>
      <c r="L19" s="21"/>
      <c r="M19" s="22"/>
    </row>
    <row r="20" spans="1:13">
      <c r="A20" s="8"/>
      <c r="B20" s="5"/>
      <c r="C20" s="5"/>
      <c r="D20" s="5"/>
      <c r="E20" s="21"/>
      <c r="F20" s="24"/>
      <c r="G20" s="24"/>
      <c r="H20" s="24"/>
      <c r="I20" s="24"/>
      <c r="J20" s="24"/>
      <c r="K20" s="24"/>
      <c r="L20" s="21"/>
      <c r="M20" s="22"/>
    </row>
    <row r="21" spans="1:13">
      <c r="A21" s="8"/>
      <c r="B21" s="5"/>
      <c r="C21" s="5"/>
      <c r="D21" s="5"/>
      <c r="E21" s="21"/>
      <c r="F21" s="24"/>
      <c r="G21" s="24"/>
      <c r="H21" s="24"/>
      <c r="I21" s="24"/>
      <c r="J21" s="24"/>
      <c r="K21" s="24"/>
      <c r="L21" s="21"/>
      <c r="M21" s="22"/>
    </row>
    <row r="22" spans="1:13">
      <c r="A22" s="8"/>
      <c r="B22" s="5"/>
      <c r="C22" s="5"/>
      <c r="D22" s="5"/>
      <c r="E22" s="21"/>
      <c r="F22" s="21"/>
      <c r="G22" s="21"/>
      <c r="H22" s="21"/>
      <c r="I22" s="21"/>
      <c r="J22" s="21"/>
      <c r="K22" s="21"/>
      <c r="L22" s="21"/>
      <c r="M22" s="22"/>
    </row>
    <row r="23" spans="1:13">
      <c r="A23" s="8"/>
      <c r="B23" s="5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2"/>
    </row>
    <row r="24" spans="1:13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hyperlinks>
    <hyperlink ref="B7" location="Total!A1" display="View &amp; Print MTD DSR"/>
    <hyperlink ref="B8" location="Summary!A1" display="View &amp; Print Summary DSR"/>
    <hyperlink ref="F6" location="'1'!A1" display="'1'!A1"/>
    <hyperlink ref="G6" location="'2'!A1" display="'2'!A1"/>
  </hyperlinks>
  <pageMargins left="0.7" right="0.7" top="0.75" bottom="0.75" header="0.3" footer="0.3"/>
  <pageSetup orientation="portrait" horizontalDpi="120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E82"/>
  <sheetViews>
    <sheetView topLeftCell="A73" workbookViewId="0">
      <selection activeCell="D82" sqref="D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82"/>
  <sheetViews>
    <sheetView topLeftCell="A73" workbookViewId="0">
      <selection activeCell="D82" sqref="D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82"/>
  <sheetViews>
    <sheetView topLeftCell="A70" workbookViewId="0">
      <selection activeCell="D82" sqref="D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B13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L13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6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N41:O41"/>
    <mergeCell ref="P41:R41"/>
    <mergeCell ref="A41:A42"/>
    <mergeCell ref="B41:B42"/>
    <mergeCell ref="C41:C42"/>
    <mergeCell ref="D41:H41"/>
    <mergeCell ref="J41:M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16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0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0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0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/>
  </sheetViews>
  <sheetFormatPr defaultRowHeight="15"/>
  <cols>
    <col min="1" max="1" width="36.140625" customWidth="1"/>
    <col min="2" max="2" width="13.42578125" customWidth="1"/>
    <col min="3" max="3" width="11" bestFit="1" customWidth="1"/>
    <col min="4" max="4" width="12" customWidth="1"/>
    <col min="6" max="7" width="11" bestFit="1" customWidth="1"/>
    <col min="8" max="8" width="9.140625" style="55"/>
    <col min="9" max="10" width="11" bestFit="1" customWidth="1"/>
  </cols>
  <sheetData>
    <row r="1" spans="1:11" ht="15.75" customHeight="1">
      <c r="A1" s="202" t="str">
        <f>Report!A1</f>
        <v>Mandaraspa Malaysia</v>
      </c>
      <c r="B1" s="12"/>
      <c r="C1" s="12"/>
      <c r="D1" s="12"/>
      <c r="E1" s="12"/>
      <c r="F1" s="13" t="s">
        <v>25</v>
      </c>
      <c r="G1" s="12"/>
      <c r="H1" s="50"/>
      <c r="I1" s="12"/>
      <c r="J1" s="12"/>
      <c r="K1" s="14"/>
    </row>
    <row r="2" spans="1:11" ht="3.75" customHeight="1">
      <c r="A2" s="15"/>
      <c r="B2" s="16"/>
      <c r="C2" s="16"/>
      <c r="D2" s="16"/>
      <c r="E2" s="16"/>
      <c r="F2" s="16"/>
      <c r="G2" s="16"/>
      <c r="H2" s="51"/>
      <c r="I2" s="16"/>
      <c r="J2" s="16"/>
      <c r="K2" s="17"/>
    </row>
    <row r="3" spans="1:11" s="41" customFormat="1" ht="20.25" customHeight="1">
      <c r="A3" s="203" t="str">
        <f>Report!A3</f>
        <v>Daily Sales Report</v>
      </c>
      <c r="B3" s="204"/>
      <c r="C3" s="205" t="s">
        <v>6</v>
      </c>
      <c r="D3" s="206">
        <v>41455</v>
      </c>
      <c r="E3" s="204"/>
      <c r="F3" s="204"/>
      <c r="G3" s="204"/>
      <c r="H3" s="207"/>
      <c r="I3" s="204"/>
      <c r="J3" s="204"/>
      <c r="K3" s="208"/>
    </row>
    <row r="4" spans="1:11" s="41" customFormat="1" ht="5.25" customHeight="1">
      <c r="A4" s="203"/>
      <c r="B4" s="209"/>
      <c r="C4" s="204"/>
      <c r="D4" s="204"/>
      <c r="E4" s="204"/>
      <c r="F4" s="204"/>
      <c r="G4" s="204"/>
      <c r="H4" s="207"/>
      <c r="I4" s="204"/>
      <c r="J4" s="204"/>
      <c r="K4" s="208"/>
    </row>
    <row r="5" spans="1:11" s="41" customFormat="1" ht="12.75">
      <c r="A5" s="203" t="s">
        <v>2</v>
      </c>
      <c r="B5" s="210">
        <v>41426</v>
      </c>
      <c r="C5" s="205" t="s">
        <v>7</v>
      </c>
      <c r="D5" s="204"/>
      <c r="E5" s="204"/>
      <c r="F5" s="204">
        <v>30</v>
      </c>
      <c r="G5" s="204"/>
      <c r="H5" s="207"/>
      <c r="I5" s="204"/>
      <c r="J5" s="204"/>
      <c r="K5" s="208"/>
    </row>
    <row r="6" spans="1:11" s="41" customFormat="1" ht="12.75">
      <c r="A6" s="211"/>
      <c r="B6" s="204"/>
      <c r="C6" s="204"/>
      <c r="D6" s="204"/>
      <c r="E6" s="204"/>
      <c r="F6" s="204"/>
      <c r="G6" s="204"/>
      <c r="H6" s="207"/>
      <c r="I6" s="204"/>
      <c r="J6" s="204"/>
      <c r="K6" s="208"/>
    </row>
    <row r="7" spans="1:11" s="41" customFormat="1" ht="21" customHeight="1" thickBot="1">
      <c r="A7" s="49" t="s">
        <v>8</v>
      </c>
      <c r="B7" s="39" t="s">
        <v>9</v>
      </c>
      <c r="C7" s="39" t="s">
        <v>10</v>
      </c>
      <c r="D7" s="39" t="s">
        <v>11</v>
      </c>
      <c r="E7" s="39"/>
      <c r="F7" s="39" t="s">
        <v>12</v>
      </c>
      <c r="G7" s="39" t="s">
        <v>13</v>
      </c>
      <c r="H7" s="52"/>
      <c r="I7" s="39" t="s">
        <v>12</v>
      </c>
      <c r="J7" s="39" t="s">
        <v>13</v>
      </c>
      <c r="K7" s="40"/>
    </row>
    <row r="8" spans="1:11" s="41" customFormat="1" ht="15" customHeight="1" thickTop="1">
      <c r="A8" s="43"/>
      <c r="B8" s="199"/>
      <c r="C8" s="199"/>
      <c r="D8" s="199"/>
      <c r="E8" s="199"/>
      <c r="F8" s="253" t="s">
        <v>14</v>
      </c>
      <c r="G8" s="254"/>
      <c r="H8" s="197"/>
      <c r="I8" s="255" t="s">
        <v>15</v>
      </c>
      <c r="J8" s="256"/>
      <c r="K8" s="42"/>
    </row>
    <row r="9" spans="1:11" s="41" customFormat="1" ht="16.5" customHeight="1">
      <c r="A9" s="43"/>
      <c r="B9" s="200"/>
      <c r="C9" s="200"/>
      <c r="D9" s="200"/>
      <c r="E9" s="200"/>
      <c r="F9" s="200"/>
      <c r="G9" s="200"/>
      <c r="H9" s="198" t="s">
        <v>16</v>
      </c>
      <c r="I9" s="45"/>
      <c r="J9" s="45"/>
      <c r="K9" s="47"/>
    </row>
    <row r="10" spans="1:11" s="41" customFormat="1" ht="16.5" customHeight="1">
      <c r="A10" s="43"/>
      <c r="B10" s="200"/>
      <c r="C10" s="200"/>
      <c r="D10" s="200"/>
      <c r="E10" s="200"/>
      <c r="F10" s="200"/>
      <c r="G10" s="200"/>
      <c r="H10" s="198" t="s">
        <v>17</v>
      </c>
      <c r="I10" s="45"/>
      <c r="J10" s="45"/>
      <c r="K10" s="47"/>
    </row>
    <row r="11" spans="1:11" s="41" customFormat="1" ht="16.5" customHeight="1">
      <c r="A11" s="43"/>
      <c r="B11" s="200"/>
      <c r="C11" s="200"/>
      <c r="D11" s="200"/>
      <c r="E11" s="200"/>
      <c r="F11" s="200"/>
      <c r="G11" s="200"/>
      <c r="H11" s="198" t="s">
        <v>18</v>
      </c>
      <c r="I11" s="45"/>
      <c r="J11" s="45"/>
      <c r="K11" s="47"/>
    </row>
    <row r="12" spans="1:11" s="41" customFormat="1" ht="16.5" customHeight="1">
      <c r="A12" s="43"/>
      <c r="B12" s="200"/>
      <c r="C12" s="200"/>
      <c r="D12" s="200"/>
      <c r="E12" s="200"/>
      <c r="F12" s="200"/>
      <c r="G12" s="200"/>
      <c r="H12" s="198" t="s">
        <v>19</v>
      </c>
      <c r="I12" s="45"/>
      <c r="J12" s="45"/>
      <c r="K12" s="47"/>
    </row>
    <row r="13" spans="1:11" s="41" customFormat="1" ht="16.5" customHeight="1">
      <c r="A13" s="43"/>
      <c r="B13" s="200"/>
      <c r="C13" s="200"/>
      <c r="D13" s="200"/>
      <c r="E13" s="200"/>
      <c r="F13" s="200"/>
      <c r="G13" s="200"/>
      <c r="H13" s="198" t="s">
        <v>20</v>
      </c>
      <c r="I13" s="45"/>
      <c r="J13" s="45"/>
      <c r="K13" s="47"/>
    </row>
    <row r="14" spans="1:11" s="41" customFormat="1" ht="16.5" customHeight="1">
      <c r="A14" s="43"/>
      <c r="B14" s="200"/>
      <c r="C14" s="200"/>
      <c r="D14" s="200"/>
      <c r="E14" s="200"/>
      <c r="F14" s="200"/>
      <c r="G14" s="200"/>
      <c r="H14" s="198" t="s">
        <v>21</v>
      </c>
      <c r="I14" s="45"/>
      <c r="J14" s="45"/>
      <c r="K14" s="47"/>
    </row>
    <row r="15" spans="1:11" s="41" customFormat="1" ht="16.5" customHeight="1">
      <c r="A15" s="43"/>
      <c r="B15" s="200"/>
      <c r="C15" s="200"/>
      <c r="D15" s="200"/>
      <c r="E15" s="200"/>
      <c r="F15" s="200"/>
      <c r="G15" s="200"/>
      <c r="H15" s="198"/>
      <c r="I15" s="45"/>
      <c r="J15" s="45"/>
      <c r="K15" s="47"/>
    </row>
    <row r="16" spans="1:11" s="41" customFormat="1" ht="16.5" customHeight="1">
      <c r="A16" s="43"/>
      <c r="B16" s="200"/>
      <c r="C16" s="200"/>
      <c r="D16" s="200"/>
      <c r="E16" s="200"/>
      <c r="F16" s="200"/>
      <c r="G16" s="200"/>
      <c r="H16" s="198" t="s">
        <v>16</v>
      </c>
      <c r="I16" s="45"/>
      <c r="J16" s="45"/>
      <c r="K16" s="47"/>
    </row>
    <row r="17" spans="1:11" s="41" customFormat="1" ht="16.5" customHeight="1">
      <c r="A17" s="43"/>
      <c r="B17" s="200"/>
      <c r="C17" s="200"/>
      <c r="D17" s="200"/>
      <c r="E17" s="200"/>
      <c r="F17" s="200"/>
      <c r="G17" s="200"/>
      <c r="H17" s="198" t="s">
        <v>17</v>
      </c>
      <c r="I17" s="45"/>
      <c r="J17" s="45"/>
      <c r="K17" s="47"/>
    </row>
    <row r="18" spans="1:11" s="41" customFormat="1" ht="16.5" customHeight="1">
      <c r="A18" s="43" t="s">
        <v>22</v>
      </c>
      <c r="B18" s="200"/>
      <c r="C18" s="200"/>
      <c r="D18" s="200"/>
      <c r="E18" s="200"/>
      <c r="F18" s="200"/>
      <c r="G18" s="200"/>
      <c r="H18" s="198" t="s">
        <v>18</v>
      </c>
      <c r="I18" s="45"/>
      <c r="J18" s="45"/>
      <c r="K18" s="47"/>
    </row>
    <row r="19" spans="1:11" s="41" customFormat="1" ht="16.5" customHeight="1">
      <c r="A19" s="43" t="s">
        <v>22</v>
      </c>
      <c r="B19" s="200"/>
      <c r="C19" s="200"/>
      <c r="D19" s="200"/>
      <c r="E19" s="200"/>
      <c r="F19" s="200"/>
      <c r="G19" s="200"/>
      <c r="H19" s="198" t="s">
        <v>23</v>
      </c>
      <c r="I19" s="45"/>
      <c r="J19" s="45"/>
      <c r="K19" s="47"/>
    </row>
    <row r="20" spans="1:11" s="41" customFormat="1" ht="16.5" customHeight="1">
      <c r="A20" s="43" t="s">
        <v>22</v>
      </c>
      <c r="B20" s="200"/>
      <c r="C20" s="200"/>
      <c r="D20" s="200"/>
      <c r="E20" s="200"/>
      <c r="F20" s="200"/>
      <c r="G20" s="200"/>
      <c r="H20" s="198" t="s">
        <v>19</v>
      </c>
      <c r="I20" s="45"/>
      <c r="J20" s="45"/>
      <c r="K20" s="47"/>
    </row>
    <row r="21" spans="1:11" s="41" customFormat="1" ht="16.5" customHeight="1">
      <c r="A21" s="43" t="s">
        <v>22</v>
      </c>
      <c r="B21" s="200"/>
      <c r="C21" s="200"/>
      <c r="D21" s="200"/>
      <c r="E21" s="200"/>
      <c r="F21" s="200"/>
      <c r="G21" s="200"/>
      <c r="H21" s="198" t="s">
        <v>20</v>
      </c>
      <c r="I21" s="45"/>
      <c r="J21" s="45"/>
      <c r="K21" s="47"/>
    </row>
    <row r="22" spans="1:11" s="41" customFormat="1" ht="16.5" customHeight="1">
      <c r="A22" s="43" t="s">
        <v>22</v>
      </c>
      <c r="B22" s="200"/>
      <c r="C22" s="200"/>
      <c r="D22" s="200"/>
      <c r="E22" s="200"/>
      <c r="F22" s="200"/>
      <c r="G22" s="200"/>
      <c r="H22" s="198" t="s">
        <v>21</v>
      </c>
      <c r="I22" s="45"/>
      <c r="J22" s="45"/>
      <c r="K22" s="47"/>
    </row>
    <row r="23" spans="1:11" s="41" customFormat="1" ht="16.5" customHeight="1">
      <c r="A23" s="43" t="s">
        <v>22</v>
      </c>
      <c r="B23" s="200"/>
      <c r="C23" s="200"/>
      <c r="D23" s="200"/>
      <c r="E23" s="200"/>
      <c r="F23" s="200"/>
      <c r="G23" s="200"/>
      <c r="H23" s="198"/>
      <c r="I23" s="45"/>
      <c r="J23" s="45"/>
      <c r="K23" s="47"/>
    </row>
    <row r="24" spans="1:11" s="41" customFormat="1" ht="16.5" customHeight="1" thickBot="1">
      <c r="A24" s="44" t="s">
        <v>24</v>
      </c>
      <c r="B24" s="201">
        <f>SUM(B9:B23)</f>
        <v>0</v>
      </c>
      <c r="C24" s="201">
        <f>SUM(C9:C23)</f>
        <v>0</v>
      </c>
      <c r="D24" s="201">
        <f>SUM(D9:D23)</f>
        <v>0</v>
      </c>
      <c r="E24" s="212" t="s">
        <v>5</v>
      </c>
      <c r="F24" s="201">
        <f>SUM(F9:F23)</f>
        <v>0</v>
      </c>
      <c r="G24" s="201">
        <f>SUM(G9:G23)</f>
        <v>0</v>
      </c>
      <c r="H24" s="53"/>
      <c r="I24" s="46">
        <f>SUM(I9:I23)</f>
        <v>0</v>
      </c>
      <c r="J24" s="46">
        <f>SUM(J9:J23)</f>
        <v>0</v>
      </c>
      <c r="K24" s="48"/>
    </row>
    <row r="25" spans="1:11" ht="15.75" thickTop="1">
      <c r="A25" s="15"/>
      <c r="B25" s="16"/>
      <c r="C25" s="16"/>
      <c r="D25" s="16"/>
      <c r="E25" s="16"/>
      <c r="F25" s="16"/>
      <c r="G25" s="16"/>
      <c r="H25" s="51"/>
      <c r="I25" s="16"/>
      <c r="J25" s="16"/>
      <c r="K25" s="17"/>
    </row>
    <row r="26" spans="1:11" ht="15.75" thickBot="1">
      <c r="A26" s="18"/>
      <c r="B26" s="19"/>
      <c r="C26" s="19"/>
      <c r="D26" s="19"/>
      <c r="E26" s="19"/>
      <c r="F26" s="19"/>
      <c r="G26" s="19"/>
      <c r="H26" s="54"/>
      <c r="I26" s="19"/>
      <c r="J26" s="19"/>
      <c r="K26" s="20"/>
    </row>
  </sheetData>
  <mergeCells count="2">
    <mergeCell ref="F8:G8"/>
    <mergeCell ref="I8:J8"/>
  </mergeCells>
  <hyperlinks>
    <hyperlink ref="F1" location="Report!A1" display="Exit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0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AD61"/>
  <sheetViews>
    <sheetView workbookViewId="0">
      <selection activeCell="C11" sqref="C11"/>
    </sheetView>
  </sheetViews>
  <sheetFormatPr defaultRowHeight="15"/>
  <cols>
    <col min="1" max="1" width="30" customWidth="1"/>
  </cols>
  <sheetData>
    <row r="4" spans="1:30" ht="15.75" thickBot="1">
      <c r="A4" s="56" t="s">
        <v>30</v>
      </c>
      <c r="B4" s="57"/>
      <c r="C4" s="58">
        <v>0</v>
      </c>
      <c r="D4" s="57"/>
      <c r="E4" s="57"/>
      <c r="F4" s="57"/>
      <c r="G4" s="57"/>
      <c r="H4" s="57"/>
      <c r="I4" s="57"/>
      <c r="J4" s="57"/>
      <c r="K4" s="57"/>
      <c r="V4" s="59"/>
      <c r="W4" s="59"/>
      <c r="Y4" s="60"/>
      <c r="Z4" s="59"/>
      <c r="AA4" s="59"/>
      <c r="AC4" s="60"/>
    </row>
    <row r="5" spans="1:30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68"/>
      <c r="I5" s="268"/>
      <c r="J5" s="268"/>
      <c r="K5" s="61"/>
      <c r="L5" s="26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71" t="s">
        <v>72</v>
      </c>
      <c r="W5" s="271"/>
      <c r="X5" s="271"/>
      <c r="Y5" s="271"/>
      <c r="Z5" s="271"/>
      <c r="AA5" s="271"/>
      <c r="AB5" s="271"/>
      <c r="AC5" s="272"/>
    </row>
    <row r="6" spans="1:30">
      <c r="A6" s="266"/>
      <c r="B6" s="273" t="s">
        <v>34</v>
      </c>
      <c r="C6" s="274"/>
      <c r="D6" s="274"/>
      <c r="E6" s="274"/>
      <c r="F6" s="63"/>
      <c r="G6" s="275" t="s">
        <v>35</v>
      </c>
      <c r="H6" s="275"/>
      <c r="I6" s="275"/>
      <c r="J6" s="275"/>
      <c r="K6" s="64"/>
      <c r="L6" s="276" t="s">
        <v>34</v>
      </c>
      <c r="M6" s="276"/>
      <c r="N6" s="276"/>
      <c r="O6" s="276"/>
      <c r="P6" s="65"/>
      <c r="Q6" s="277" t="s">
        <v>36</v>
      </c>
      <c r="R6" s="276"/>
      <c r="S6" s="276"/>
      <c r="T6" s="278"/>
      <c r="U6" s="63"/>
      <c r="V6" s="279" t="s">
        <v>34</v>
      </c>
      <c r="W6" s="279"/>
      <c r="X6" s="279"/>
      <c r="Y6" s="280"/>
      <c r="Z6" s="279" t="s">
        <v>36</v>
      </c>
      <c r="AA6" s="279"/>
      <c r="AB6" s="279"/>
      <c r="AC6" s="280"/>
    </row>
    <row r="7" spans="1:30" ht="34.5">
      <c r="A7" s="266"/>
      <c r="B7" s="66" t="s">
        <v>37</v>
      </c>
      <c r="C7" s="67" t="s">
        <v>39</v>
      </c>
      <c r="D7" s="68" t="s">
        <v>38</v>
      </c>
      <c r="E7" s="69" t="s">
        <v>40</v>
      </c>
      <c r="F7" s="70" t="s">
        <v>76</v>
      </c>
      <c r="G7" s="71" t="s">
        <v>41</v>
      </c>
      <c r="H7" s="67" t="s">
        <v>80</v>
      </c>
      <c r="I7" s="68" t="s">
        <v>81</v>
      </c>
      <c r="J7" s="69" t="s">
        <v>42</v>
      </c>
      <c r="K7" s="70" t="s">
        <v>76</v>
      </c>
      <c r="L7" s="72" t="s">
        <v>45</v>
      </c>
      <c r="M7" s="73" t="s">
        <v>82</v>
      </c>
      <c r="N7" s="74" t="s">
        <v>44</v>
      </c>
      <c r="O7" s="75" t="s">
        <v>47</v>
      </c>
      <c r="P7" s="70" t="s">
        <v>76</v>
      </c>
      <c r="Q7" s="72" t="s">
        <v>43</v>
      </c>
      <c r="R7" s="73" t="s">
        <v>83</v>
      </c>
      <c r="S7" s="74" t="s">
        <v>84</v>
      </c>
      <c r="T7" s="75" t="s">
        <v>47</v>
      </c>
      <c r="U7" s="70" t="s">
        <v>76</v>
      </c>
      <c r="V7" s="76" t="s">
        <v>50</v>
      </c>
      <c r="W7" s="77" t="s">
        <v>51</v>
      </c>
      <c r="X7" s="78" t="s">
        <v>49</v>
      </c>
      <c r="Y7" s="79" t="s">
        <v>52</v>
      </c>
      <c r="Z7" s="76" t="s">
        <v>53</v>
      </c>
      <c r="AA7" s="77" t="s">
        <v>85</v>
      </c>
      <c r="AB7" s="78" t="s">
        <v>86</v>
      </c>
      <c r="AC7" s="79" t="s">
        <v>56</v>
      </c>
    </row>
    <row r="8" spans="1:30" ht="15.75" thickBot="1">
      <c r="A8" s="267"/>
      <c r="B8" s="80" t="s">
        <v>57</v>
      </c>
      <c r="C8" s="81" t="s">
        <v>57</v>
      </c>
      <c r="D8" s="82"/>
      <c r="E8" s="83" t="s">
        <v>57</v>
      </c>
      <c r="F8" s="84" t="s">
        <v>31</v>
      </c>
      <c r="G8" s="85" t="s">
        <v>57</v>
      </c>
      <c r="H8" s="81" t="s">
        <v>57</v>
      </c>
      <c r="I8" s="82"/>
      <c r="J8" s="83" t="s">
        <v>57</v>
      </c>
      <c r="K8" s="84" t="s">
        <v>31</v>
      </c>
      <c r="L8" s="86" t="s">
        <v>57</v>
      </c>
      <c r="M8" s="87" t="s">
        <v>57</v>
      </c>
      <c r="N8" s="88"/>
      <c r="O8" s="89" t="s">
        <v>57</v>
      </c>
      <c r="P8" s="84" t="s">
        <v>32</v>
      </c>
      <c r="Q8" s="90" t="s">
        <v>57</v>
      </c>
      <c r="R8" s="87" t="s">
        <v>57</v>
      </c>
      <c r="S8" s="91"/>
      <c r="T8" s="89" t="s">
        <v>57</v>
      </c>
      <c r="U8" s="84" t="s">
        <v>32</v>
      </c>
      <c r="V8" s="92" t="s">
        <v>57</v>
      </c>
      <c r="W8" s="93" t="s">
        <v>57</v>
      </c>
      <c r="X8" s="94"/>
      <c r="Y8" s="95" t="s">
        <v>57</v>
      </c>
      <c r="Z8" s="92" t="s">
        <v>57</v>
      </c>
      <c r="AA8" s="93" t="s">
        <v>57</v>
      </c>
      <c r="AB8" s="94"/>
      <c r="AC8" s="95" t="s">
        <v>57</v>
      </c>
    </row>
    <row r="9" spans="1:30" ht="3.75" customHeight="1"/>
    <row r="10" spans="1:30" ht="20.25" customHeight="1">
      <c r="A10" s="219"/>
      <c r="B10" s="220"/>
      <c r="C10" s="220"/>
      <c r="D10" s="221"/>
      <c r="E10" s="220"/>
      <c r="F10" s="222"/>
      <c r="G10" s="220"/>
      <c r="H10" s="220"/>
      <c r="I10" s="221"/>
      <c r="J10" s="220"/>
      <c r="K10" s="223"/>
      <c r="L10" s="220"/>
      <c r="M10" s="220"/>
      <c r="N10" s="221"/>
      <c r="O10" s="220"/>
      <c r="P10" s="222"/>
      <c r="Q10" s="220"/>
      <c r="R10" s="220"/>
      <c r="S10" s="221"/>
      <c r="T10" s="220"/>
      <c r="U10" s="222"/>
      <c r="V10" s="220"/>
      <c r="W10" s="220"/>
      <c r="X10" s="221"/>
      <c r="Y10" s="220"/>
      <c r="Z10" s="220"/>
      <c r="AA10" s="220"/>
      <c r="AB10" s="221"/>
      <c r="AC10" s="220"/>
      <c r="AD10" s="219"/>
    </row>
    <row r="11" spans="1:30" ht="20.25" customHeight="1">
      <c r="A11" s="219"/>
      <c r="B11" s="220"/>
      <c r="C11" s="220"/>
      <c r="D11" s="221"/>
      <c r="E11" s="220"/>
      <c r="F11" s="222"/>
      <c r="G11" s="220"/>
      <c r="H11" s="220"/>
      <c r="I11" s="221"/>
      <c r="J11" s="220"/>
      <c r="K11" s="223"/>
      <c r="L11" s="220"/>
      <c r="M11" s="220"/>
      <c r="N11" s="221"/>
      <c r="O11" s="220"/>
      <c r="P11" s="222"/>
      <c r="Q11" s="220"/>
      <c r="R11" s="220"/>
      <c r="S11" s="221"/>
      <c r="T11" s="220"/>
      <c r="U11" s="222"/>
      <c r="V11" s="220"/>
      <c r="W11" s="220"/>
      <c r="X11" s="221"/>
      <c r="Y11" s="220"/>
      <c r="Z11" s="220"/>
      <c r="AA11" s="220"/>
      <c r="AB11" s="221"/>
      <c r="AC11" s="220"/>
      <c r="AD11" s="219"/>
    </row>
    <row r="12" spans="1:30" ht="20.25" customHeight="1">
      <c r="A12" s="219"/>
      <c r="B12" s="220"/>
      <c r="C12" s="220"/>
      <c r="D12" s="221"/>
      <c r="E12" s="220"/>
      <c r="F12" s="222"/>
      <c r="G12" s="220"/>
      <c r="H12" s="220"/>
      <c r="I12" s="221"/>
      <c r="J12" s="220"/>
      <c r="K12" s="223"/>
      <c r="L12" s="220"/>
      <c r="M12" s="220"/>
      <c r="N12" s="221"/>
      <c r="O12" s="220"/>
      <c r="P12" s="222"/>
      <c r="Q12" s="220"/>
      <c r="R12" s="220"/>
      <c r="S12" s="221"/>
      <c r="T12" s="220"/>
      <c r="U12" s="222"/>
      <c r="V12" s="220"/>
      <c r="W12" s="220"/>
      <c r="X12" s="221"/>
      <c r="Y12" s="220"/>
      <c r="Z12" s="220"/>
      <c r="AA12" s="220"/>
      <c r="AB12" s="221"/>
      <c r="AC12" s="220"/>
      <c r="AD12" s="219"/>
    </row>
    <row r="13" spans="1:30" ht="20.25" customHeight="1">
      <c r="A13" s="219"/>
      <c r="B13" s="220"/>
      <c r="C13" s="220"/>
      <c r="D13" s="221"/>
      <c r="E13" s="220"/>
      <c r="F13" s="222"/>
      <c r="G13" s="220"/>
      <c r="H13" s="220"/>
      <c r="I13" s="221"/>
      <c r="J13" s="220"/>
      <c r="K13" s="223"/>
      <c r="L13" s="220"/>
      <c r="M13" s="220"/>
      <c r="N13" s="221"/>
      <c r="O13" s="220"/>
      <c r="P13" s="222"/>
      <c r="Q13" s="220"/>
      <c r="R13" s="220"/>
      <c r="S13" s="221"/>
      <c r="T13" s="220"/>
      <c r="U13" s="222"/>
      <c r="V13" s="220"/>
      <c r="W13" s="220"/>
      <c r="X13" s="221"/>
      <c r="Y13" s="220"/>
      <c r="Z13" s="220"/>
      <c r="AA13" s="220"/>
      <c r="AB13" s="221"/>
      <c r="AC13" s="220"/>
      <c r="AD13" s="219"/>
    </row>
    <row r="14" spans="1:30" ht="20.25" customHeight="1">
      <c r="A14" s="219"/>
      <c r="B14" s="220"/>
      <c r="C14" s="220"/>
      <c r="D14" s="221"/>
      <c r="E14" s="220"/>
      <c r="F14" s="222"/>
      <c r="G14" s="220"/>
      <c r="H14" s="220"/>
      <c r="I14" s="221"/>
      <c r="J14" s="220"/>
      <c r="K14" s="223"/>
      <c r="L14" s="220"/>
      <c r="M14" s="220"/>
      <c r="N14" s="221"/>
      <c r="O14" s="220"/>
      <c r="P14" s="222"/>
      <c r="Q14" s="220"/>
      <c r="R14" s="220"/>
      <c r="S14" s="221"/>
      <c r="T14" s="220"/>
      <c r="U14" s="222"/>
      <c r="V14" s="220"/>
      <c r="W14" s="220"/>
      <c r="X14" s="221"/>
      <c r="Y14" s="220"/>
      <c r="Z14" s="220"/>
      <c r="AA14" s="220"/>
      <c r="AB14" s="221"/>
      <c r="AC14" s="220"/>
      <c r="AD14" s="219"/>
    </row>
    <row r="15" spans="1:30" ht="20.25" customHeight="1">
      <c r="A15" s="219"/>
      <c r="B15" s="220"/>
      <c r="C15" s="220"/>
      <c r="D15" s="221"/>
      <c r="E15" s="220"/>
      <c r="F15" s="222"/>
      <c r="G15" s="220"/>
      <c r="H15" s="220"/>
      <c r="I15" s="221"/>
      <c r="J15" s="220"/>
      <c r="K15" s="223"/>
      <c r="L15" s="220"/>
      <c r="M15" s="220"/>
      <c r="N15" s="221"/>
      <c r="O15" s="220"/>
      <c r="P15" s="222"/>
      <c r="Q15" s="220"/>
      <c r="R15" s="220"/>
      <c r="S15" s="221"/>
      <c r="T15" s="220"/>
      <c r="U15" s="222"/>
      <c r="V15" s="220"/>
      <c r="W15" s="220"/>
      <c r="X15" s="221"/>
      <c r="Y15" s="220"/>
      <c r="Z15" s="220"/>
      <c r="AA15" s="220"/>
      <c r="AB15" s="221"/>
      <c r="AC15" s="220"/>
      <c r="AD15" s="219"/>
    </row>
    <row r="16" spans="1:30" ht="20.25" customHeight="1">
      <c r="A16" s="219"/>
      <c r="B16" s="220"/>
      <c r="C16" s="220"/>
      <c r="D16" s="221"/>
      <c r="E16" s="220"/>
      <c r="F16" s="222"/>
      <c r="G16" s="220"/>
      <c r="H16" s="220"/>
      <c r="I16" s="221"/>
      <c r="J16" s="220"/>
      <c r="K16" s="223"/>
      <c r="L16" s="220"/>
      <c r="M16" s="220"/>
      <c r="N16" s="221"/>
      <c r="O16" s="220"/>
      <c r="P16" s="222"/>
      <c r="Q16" s="220"/>
      <c r="R16" s="220"/>
      <c r="S16" s="221"/>
      <c r="T16" s="220"/>
      <c r="U16" s="222"/>
      <c r="V16" s="220"/>
      <c r="W16" s="220"/>
      <c r="X16" s="221"/>
      <c r="Y16" s="220"/>
      <c r="Z16" s="220"/>
      <c r="AA16" s="220"/>
      <c r="AB16" s="221"/>
      <c r="AC16" s="220"/>
      <c r="AD16" s="219"/>
    </row>
    <row r="17" spans="1:30" ht="20.25" customHeight="1">
      <c r="A17" s="219"/>
      <c r="B17" s="220"/>
      <c r="C17" s="220"/>
      <c r="D17" s="221"/>
      <c r="E17" s="220"/>
      <c r="F17" s="222"/>
      <c r="G17" s="220"/>
      <c r="H17" s="220"/>
      <c r="I17" s="221"/>
      <c r="J17" s="220"/>
      <c r="K17" s="223"/>
      <c r="L17" s="220"/>
      <c r="M17" s="220"/>
      <c r="N17" s="221"/>
      <c r="O17" s="220"/>
      <c r="P17" s="222"/>
      <c r="Q17" s="220"/>
      <c r="R17" s="220"/>
      <c r="S17" s="221"/>
      <c r="T17" s="220"/>
      <c r="U17" s="222"/>
      <c r="V17" s="220"/>
      <c r="W17" s="220"/>
      <c r="X17" s="221"/>
      <c r="Y17" s="220"/>
      <c r="Z17" s="220"/>
      <c r="AA17" s="220"/>
      <c r="AB17" s="221"/>
      <c r="AC17" s="220"/>
      <c r="AD17" s="219"/>
    </row>
    <row r="18" spans="1:30" ht="20.25" customHeight="1">
      <c r="A18" s="219"/>
      <c r="B18" s="220"/>
      <c r="C18" s="220"/>
      <c r="D18" s="221"/>
      <c r="E18" s="220"/>
      <c r="F18" s="222"/>
      <c r="G18" s="220"/>
      <c r="H18" s="220"/>
      <c r="I18" s="221"/>
      <c r="J18" s="220"/>
      <c r="K18" s="223"/>
      <c r="L18" s="220"/>
      <c r="M18" s="220"/>
      <c r="N18" s="221"/>
      <c r="O18" s="220"/>
      <c r="P18" s="222"/>
      <c r="Q18" s="220"/>
      <c r="R18" s="220"/>
      <c r="S18" s="221"/>
      <c r="T18" s="220"/>
      <c r="U18" s="222"/>
      <c r="V18" s="220"/>
      <c r="W18" s="220"/>
      <c r="X18" s="221"/>
      <c r="Y18" s="220"/>
      <c r="Z18" s="220"/>
      <c r="AA18" s="220"/>
      <c r="AB18" s="221"/>
      <c r="AC18" s="220"/>
      <c r="AD18" s="219"/>
    </row>
    <row r="19" spans="1:30" ht="20.25" customHeight="1">
      <c r="A19" s="219"/>
      <c r="B19" s="220"/>
      <c r="C19" s="220"/>
      <c r="D19" s="221"/>
      <c r="E19" s="220"/>
      <c r="F19" s="222"/>
      <c r="G19" s="220"/>
      <c r="H19" s="220"/>
      <c r="I19" s="221"/>
      <c r="J19" s="220"/>
      <c r="K19" s="223"/>
      <c r="L19" s="220"/>
      <c r="M19" s="220"/>
      <c r="N19" s="221"/>
      <c r="O19" s="220"/>
      <c r="P19" s="222"/>
      <c r="Q19" s="220"/>
      <c r="R19" s="220"/>
      <c r="S19" s="221"/>
      <c r="T19" s="220"/>
      <c r="U19" s="222"/>
      <c r="V19" s="220"/>
      <c r="W19" s="220"/>
      <c r="X19" s="221"/>
      <c r="Y19" s="220"/>
      <c r="Z19" s="220"/>
      <c r="AA19" s="220"/>
      <c r="AB19" s="221"/>
      <c r="AC19" s="220"/>
      <c r="AD19" s="219"/>
    </row>
    <row r="20" spans="1:30" ht="20.25" customHeight="1">
      <c r="A20" s="219"/>
      <c r="B20" s="220"/>
      <c r="C20" s="220"/>
      <c r="D20" s="221"/>
      <c r="E20" s="220"/>
      <c r="F20" s="222"/>
      <c r="G20" s="220"/>
      <c r="H20" s="220"/>
      <c r="I20" s="221"/>
      <c r="J20" s="220"/>
      <c r="K20" s="223"/>
      <c r="L20" s="220"/>
      <c r="M20" s="220"/>
      <c r="N20" s="221"/>
      <c r="O20" s="220"/>
      <c r="P20" s="222"/>
      <c r="Q20" s="220"/>
      <c r="R20" s="220"/>
      <c r="S20" s="221"/>
      <c r="T20" s="220"/>
      <c r="U20" s="222"/>
      <c r="V20" s="220"/>
      <c r="W20" s="220"/>
      <c r="X20" s="221"/>
      <c r="Y20" s="220"/>
      <c r="Z20" s="220"/>
      <c r="AA20" s="220"/>
      <c r="AB20" s="221"/>
      <c r="AC20" s="220"/>
      <c r="AD20" s="219"/>
    </row>
    <row r="21" spans="1:30" ht="20.25" customHeight="1">
      <c r="A21" s="219"/>
      <c r="B21" s="220"/>
      <c r="C21" s="220"/>
      <c r="D21" s="221"/>
      <c r="E21" s="220"/>
      <c r="F21" s="222"/>
      <c r="G21" s="220"/>
      <c r="H21" s="220"/>
      <c r="I21" s="221"/>
      <c r="J21" s="220"/>
      <c r="K21" s="223"/>
      <c r="L21" s="220"/>
      <c r="M21" s="220"/>
      <c r="N21" s="221"/>
      <c r="O21" s="220"/>
      <c r="P21" s="222"/>
      <c r="Q21" s="220"/>
      <c r="R21" s="220"/>
      <c r="S21" s="221"/>
      <c r="T21" s="220"/>
      <c r="U21" s="222"/>
      <c r="V21" s="220"/>
      <c r="W21" s="220"/>
      <c r="X21" s="221"/>
      <c r="Y21" s="220"/>
      <c r="Z21" s="220"/>
      <c r="AA21" s="220"/>
      <c r="AB21" s="221"/>
      <c r="AC21" s="220"/>
      <c r="AD21" s="219"/>
    </row>
    <row r="22" spans="1:30" ht="20.25" customHeight="1">
      <c r="A22" s="219"/>
      <c r="B22" s="220"/>
      <c r="C22" s="220"/>
      <c r="D22" s="221"/>
      <c r="E22" s="220"/>
      <c r="F22" s="222"/>
      <c r="G22" s="220"/>
      <c r="H22" s="220"/>
      <c r="I22" s="221"/>
      <c r="J22" s="220"/>
      <c r="K22" s="223"/>
      <c r="L22" s="220"/>
      <c r="M22" s="220"/>
      <c r="N22" s="221"/>
      <c r="O22" s="220"/>
      <c r="P22" s="222"/>
      <c r="Q22" s="220"/>
      <c r="R22" s="220"/>
      <c r="S22" s="221"/>
      <c r="T22" s="220"/>
      <c r="U22" s="222"/>
      <c r="V22" s="220"/>
      <c r="W22" s="220"/>
      <c r="X22" s="221"/>
      <c r="Y22" s="220"/>
      <c r="Z22" s="220"/>
      <c r="AA22" s="220"/>
      <c r="AB22" s="221"/>
      <c r="AC22" s="220"/>
      <c r="AD22" s="219"/>
    </row>
    <row r="23" spans="1:30" ht="20.25" customHeight="1">
      <c r="A23" s="219"/>
      <c r="B23" s="220"/>
      <c r="C23" s="220"/>
      <c r="D23" s="221"/>
      <c r="E23" s="220"/>
      <c r="F23" s="222"/>
      <c r="G23" s="220"/>
      <c r="H23" s="220"/>
      <c r="I23" s="221"/>
      <c r="J23" s="220"/>
      <c r="K23" s="223"/>
      <c r="L23" s="220"/>
      <c r="M23" s="220"/>
      <c r="N23" s="221"/>
      <c r="O23" s="220"/>
      <c r="P23" s="222"/>
      <c r="Q23" s="220"/>
      <c r="R23" s="220"/>
      <c r="S23" s="221"/>
      <c r="T23" s="220"/>
      <c r="U23" s="222"/>
      <c r="V23" s="220"/>
      <c r="W23" s="220"/>
      <c r="X23" s="221"/>
      <c r="Y23" s="220"/>
      <c r="Z23" s="220"/>
      <c r="AA23" s="220"/>
      <c r="AB23" s="221"/>
      <c r="AC23" s="220"/>
      <c r="AD23" s="219"/>
    </row>
    <row r="24" spans="1:30" ht="20.25" customHeight="1">
      <c r="A24" s="219"/>
      <c r="B24" s="220"/>
      <c r="C24" s="220"/>
      <c r="D24" s="221"/>
      <c r="E24" s="220"/>
      <c r="F24" s="222"/>
      <c r="G24" s="220"/>
      <c r="H24" s="220"/>
      <c r="I24" s="221"/>
      <c r="J24" s="220"/>
      <c r="K24" s="223"/>
      <c r="L24" s="220"/>
      <c r="M24" s="220"/>
      <c r="N24" s="221"/>
      <c r="O24" s="220"/>
      <c r="P24" s="222"/>
      <c r="Q24" s="220"/>
      <c r="R24" s="220"/>
      <c r="S24" s="221"/>
      <c r="T24" s="220"/>
      <c r="U24" s="222"/>
      <c r="V24" s="220"/>
      <c r="W24" s="220"/>
      <c r="X24" s="221"/>
      <c r="Y24" s="220"/>
      <c r="Z24" s="220"/>
      <c r="AA24" s="220"/>
      <c r="AB24" s="221"/>
      <c r="AC24" s="220"/>
      <c r="AD24" s="219"/>
    </row>
    <row r="25" spans="1:30" ht="20.25" customHeight="1">
      <c r="A25" s="219"/>
      <c r="B25" s="220"/>
      <c r="C25" s="220"/>
      <c r="D25" s="221"/>
      <c r="E25" s="220"/>
      <c r="F25" s="222"/>
      <c r="G25" s="220"/>
      <c r="H25" s="220"/>
      <c r="I25" s="221"/>
      <c r="J25" s="220"/>
      <c r="K25" s="223"/>
      <c r="L25" s="220"/>
      <c r="M25" s="220"/>
      <c r="N25" s="221"/>
      <c r="O25" s="220"/>
      <c r="P25" s="222"/>
      <c r="Q25" s="220"/>
      <c r="R25" s="220"/>
      <c r="S25" s="221"/>
      <c r="T25" s="220"/>
      <c r="U25" s="222"/>
      <c r="V25" s="220"/>
      <c r="W25" s="220"/>
      <c r="X25" s="221"/>
      <c r="Y25" s="220"/>
      <c r="Z25" s="220"/>
      <c r="AA25" s="220"/>
      <c r="AB25" s="221"/>
      <c r="AC25" s="220"/>
      <c r="AD25" s="219"/>
    </row>
    <row r="26" spans="1:30" ht="20.25" customHeight="1">
      <c r="A26" s="219"/>
      <c r="B26" s="220"/>
      <c r="C26" s="220"/>
      <c r="D26" s="221"/>
      <c r="E26" s="220"/>
      <c r="F26" s="222"/>
      <c r="G26" s="220"/>
      <c r="H26" s="220"/>
      <c r="I26" s="221"/>
      <c r="J26" s="220"/>
      <c r="K26" s="223"/>
      <c r="L26" s="220"/>
      <c r="M26" s="220"/>
      <c r="N26" s="221"/>
      <c r="O26" s="220"/>
      <c r="P26" s="222"/>
      <c r="Q26" s="220"/>
      <c r="R26" s="220"/>
      <c r="S26" s="221"/>
      <c r="T26" s="220"/>
      <c r="U26" s="222"/>
      <c r="V26" s="220"/>
      <c r="W26" s="220"/>
      <c r="X26" s="221"/>
      <c r="Y26" s="220"/>
      <c r="Z26" s="220"/>
      <c r="AA26" s="220"/>
      <c r="AB26" s="221"/>
      <c r="AC26" s="220"/>
      <c r="AD26" s="219"/>
    </row>
    <row r="27" spans="1:30" ht="20.25" customHeight="1">
      <c r="A27" s="219"/>
      <c r="B27" s="220"/>
      <c r="C27" s="220"/>
      <c r="D27" s="221"/>
      <c r="E27" s="220"/>
      <c r="F27" s="222"/>
      <c r="G27" s="220"/>
      <c r="H27" s="220"/>
      <c r="I27" s="221"/>
      <c r="J27" s="220"/>
      <c r="K27" s="223"/>
      <c r="L27" s="220"/>
      <c r="M27" s="220"/>
      <c r="N27" s="221"/>
      <c r="O27" s="220"/>
      <c r="P27" s="222"/>
      <c r="Q27" s="220"/>
      <c r="R27" s="220"/>
      <c r="S27" s="221"/>
      <c r="T27" s="220"/>
      <c r="U27" s="222"/>
      <c r="V27" s="220"/>
      <c r="W27" s="220"/>
      <c r="X27" s="221"/>
      <c r="Y27" s="220"/>
      <c r="Z27" s="220"/>
      <c r="AA27" s="220"/>
      <c r="AB27" s="221"/>
      <c r="AC27" s="220"/>
      <c r="AD27" s="219"/>
    </row>
    <row r="28" spans="1:30" ht="20.25" customHeight="1">
      <c r="A28" s="219"/>
      <c r="B28" s="220"/>
      <c r="C28" s="220"/>
      <c r="D28" s="221"/>
      <c r="E28" s="220"/>
      <c r="F28" s="222"/>
      <c r="G28" s="220"/>
      <c r="H28" s="220"/>
      <c r="I28" s="221"/>
      <c r="J28" s="220"/>
      <c r="K28" s="223"/>
      <c r="L28" s="220"/>
      <c r="M28" s="220"/>
      <c r="N28" s="221"/>
      <c r="O28" s="220"/>
      <c r="P28" s="222"/>
      <c r="Q28" s="220"/>
      <c r="R28" s="220"/>
      <c r="S28" s="221"/>
      <c r="T28" s="220"/>
      <c r="U28" s="222"/>
      <c r="V28" s="220"/>
      <c r="W28" s="220"/>
      <c r="X28" s="221"/>
      <c r="Y28" s="220"/>
      <c r="Z28" s="220"/>
      <c r="AA28" s="220"/>
      <c r="AB28" s="221"/>
      <c r="AC28" s="220"/>
      <c r="AD28" s="219"/>
    </row>
    <row r="29" spans="1:30" ht="20.25" customHeight="1">
      <c r="A29" s="219"/>
      <c r="B29" s="220"/>
      <c r="C29" s="220"/>
      <c r="D29" s="221"/>
      <c r="E29" s="220"/>
      <c r="F29" s="222"/>
      <c r="G29" s="220"/>
      <c r="H29" s="220"/>
      <c r="I29" s="221"/>
      <c r="J29" s="220"/>
      <c r="K29" s="223"/>
      <c r="L29" s="220"/>
      <c r="M29" s="220"/>
      <c r="N29" s="221"/>
      <c r="O29" s="220"/>
      <c r="P29" s="222"/>
      <c r="Q29" s="220"/>
      <c r="R29" s="220"/>
      <c r="S29" s="221"/>
      <c r="T29" s="220"/>
      <c r="U29" s="222"/>
      <c r="V29" s="220"/>
      <c r="W29" s="220"/>
      <c r="X29" s="221"/>
      <c r="Y29" s="220"/>
      <c r="Z29" s="220"/>
      <c r="AA29" s="220"/>
      <c r="AB29" s="221"/>
      <c r="AC29" s="220"/>
      <c r="AD29" s="219"/>
    </row>
    <row r="30" spans="1:30" ht="20.25" customHeight="1">
      <c r="A30" s="219"/>
      <c r="B30" s="220"/>
      <c r="C30" s="220"/>
      <c r="D30" s="221"/>
      <c r="E30" s="220"/>
      <c r="F30" s="222"/>
      <c r="G30" s="220"/>
      <c r="H30" s="220"/>
      <c r="I30" s="221"/>
      <c r="J30" s="220"/>
      <c r="K30" s="223"/>
      <c r="L30" s="220"/>
      <c r="M30" s="220"/>
      <c r="N30" s="221"/>
      <c r="O30" s="220"/>
      <c r="P30" s="222"/>
      <c r="Q30" s="220"/>
      <c r="R30" s="220"/>
      <c r="S30" s="221"/>
      <c r="T30" s="220"/>
      <c r="U30" s="222"/>
      <c r="V30" s="220"/>
      <c r="W30" s="220"/>
      <c r="X30" s="221"/>
      <c r="Y30" s="220"/>
      <c r="Z30" s="220"/>
      <c r="AA30" s="220"/>
      <c r="AB30" s="221"/>
      <c r="AC30" s="220"/>
      <c r="AD30" s="219"/>
    </row>
    <row r="31" spans="1:30" ht="20.25" customHeight="1">
      <c r="A31" s="219"/>
      <c r="B31" s="220"/>
      <c r="C31" s="220"/>
      <c r="D31" s="221"/>
      <c r="E31" s="220"/>
      <c r="F31" s="222"/>
      <c r="G31" s="220"/>
      <c r="H31" s="220"/>
      <c r="I31" s="221"/>
      <c r="J31" s="220"/>
      <c r="K31" s="223"/>
      <c r="L31" s="220"/>
      <c r="M31" s="220"/>
      <c r="N31" s="221"/>
      <c r="O31" s="220"/>
      <c r="P31" s="222"/>
      <c r="Q31" s="220"/>
      <c r="R31" s="220"/>
      <c r="S31" s="221"/>
      <c r="T31" s="220"/>
      <c r="U31" s="222"/>
      <c r="V31" s="220"/>
      <c r="W31" s="220"/>
      <c r="X31" s="221"/>
      <c r="Y31" s="220"/>
      <c r="Z31" s="220"/>
      <c r="AA31" s="220"/>
      <c r="AB31" s="221"/>
      <c r="AC31" s="220"/>
      <c r="AD31" s="219"/>
    </row>
    <row r="32" spans="1:30" ht="20.25" customHeight="1">
      <c r="A32" s="219"/>
      <c r="B32" s="220"/>
      <c r="C32" s="220"/>
      <c r="D32" s="221"/>
      <c r="E32" s="220"/>
      <c r="F32" s="222"/>
      <c r="G32" s="220"/>
      <c r="H32" s="220"/>
      <c r="I32" s="221"/>
      <c r="J32" s="220"/>
      <c r="K32" s="223"/>
      <c r="L32" s="220"/>
      <c r="M32" s="220"/>
      <c r="N32" s="221"/>
      <c r="O32" s="220"/>
      <c r="P32" s="222"/>
      <c r="Q32" s="220"/>
      <c r="R32" s="220"/>
      <c r="S32" s="221"/>
      <c r="T32" s="220"/>
      <c r="U32" s="222"/>
      <c r="V32" s="220"/>
      <c r="W32" s="220"/>
      <c r="X32" s="221"/>
      <c r="Y32" s="220"/>
      <c r="Z32" s="220"/>
      <c r="AA32" s="220"/>
      <c r="AB32" s="221"/>
      <c r="AC32" s="220"/>
      <c r="AD32" s="219"/>
    </row>
    <row r="33" spans="1:30" ht="20.25" customHeight="1">
      <c r="A33" s="219"/>
      <c r="B33" s="220"/>
      <c r="C33" s="220"/>
      <c r="D33" s="221"/>
      <c r="E33" s="220"/>
      <c r="F33" s="222"/>
      <c r="G33" s="220"/>
      <c r="H33" s="220"/>
      <c r="I33" s="221"/>
      <c r="J33" s="220"/>
      <c r="K33" s="223"/>
      <c r="L33" s="220"/>
      <c r="M33" s="220"/>
      <c r="N33" s="221"/>
      <c r="O33" s="220"/>
      <c r="P33" s="222"/>
      <c r="Q33" s="220"/>
      <c r="R33" s="220"/>
      <c r="S33" s="221"/>
      <c r="T33" s="220"/>
      <c r="U33" s="222"/>
      <c r="V33" s="220"/>
      <c r="W33" s="220"/>
      <c r="X33" s="221"/>
      <c r="Y33" s="220"/>
      <c r="Z33" s="220"/>
      <c r="AA33" s="220"/>
      <c r="AB33" s="221"/>
      <c r="AC33" s="220"/>
      <c r="AD33" s="219"/>
    </row>
    <row r="34" spans="1:30" ht="20.25" customHeight="1">
      <c r="A34" s="219"/>
      <c r="B34" s="220"/>
      <c r="C34" s="220"/>
      <c r="D34" s="221"/>
      <c r="E34" s="220"/>
      <c r="F34" s="222"/>
      <c r="G34" s="220"/>
      <c r="H34" s="220"/>
      <c r="I34" s="221"/>
      <c r="J34" s="220"/>
      <c r="K34" s="223"/>
      <c r="L34" s="220"/>
      <c r="M34" s="220"/>
      <c r="N34" s="221"/>
      <c r="O34" s="220"/>
      <c r="P34" s="222"/>
      <c r="Q34" s="220"/>
      <c r="R34" s="220"/>
      <c r="S34" s="221"/>
      <c r="T34" s="220"/>
      <c r="U34" s="222"/>
      <c r="V34" s="220"/>
      <c r="W34" s="220"/>
      <c r="X34" s="221"/>
      <c r="Y34" s="220"/>
      <c r="Z34" s="220"/>
      <c r="AA34" s="220"/>
      <c r="AB34" s="221"/>
      <c r="AC34" s="220"/>
      <c r="AD34" s="219"/>
    </row>
    <row r="35" spans="1:30" ht="20.25" customHeight="1">
      <c r="A35" s="219"/>
      <c r="B35" s="220"/>
      <c r="C35" s="220"/>
      <c r="D35" s="221"/>
      <c r="E35" s="220"/>
      <c r="F35" s="222"/>
      <c r="G35" s="220"/>
      <c r="H35" s="220"/>
      <c r="I35" s="221"/>
      <c r="J35" s="220"/>
      <c r="K35" s="223"/>
      <c r="L35" s="220"/>
      <c r="M35" s="220"/>
      <c r="N35" s="221"/>
      <c r="O35" s="220"/>
      <c r="P35" s="222"/>
      <c r="Q35" s="220"/>
      <c r="R35" s="220"/>
      <c r="S35" s="221"/>
      <c r="T35" s="220"/>
      <c r="U35" s="222"/>
      <c r="V35" s="220"/>
      <c r="W35" s="220"/>
      <c r="X35" s="221"/>
      <c r="Y35" s="220"/>
      <c r="Z35" s="220"/>
      <c r="AA35" s="220"/>
      <c r="AB35" s="221"/>
      <c r="AC35" s="220"/>
      <c r="AD35" s="219"/>
    </row>
    <row r="36" spans="1:30" ht="20.25" customHeight="1">
      <c r="A36" s="219"/>
      <c r="B36" s="220"/>
      <c r="C36" s="220"/>
      <c r="D36" s="221"/>
      <c r="E36" s="220"/>
      <c r="F36" s="222"/>
      <c r="G36" s="220"/>
      <c r="H36" s="220"/>
      <c r="I36" s="221"/>
      <c r="J36" s="220"/>
      <c r="K36" s="223"/>
      <c r="L36" s="220"/>
      <c r="M36" s="220"/>
      <c r="N36" s="221"/>
      <c r="O36" s="220"/>
      <c r="P36" s="222"/>
      <c r="Q36" s="220"/>
      <c r="R36" s="220"/>
      <c r="S36" s="221"/>
      <c r="T36" s="220"/>
      <c r="U36" s="222"/>
      <c r="V36" s="220"/>
      <c r="W36" s="220"/>
      <c r="X36" s="221"/>
      <c r="Y36" s="220"/>
      <c r="Z36" s="220"/>
      <c r="AA36" s="220"/>
      <c r="AB36" s="221"/>
      <c r="AC36" s="220"/>
      <c r="AD36" s="219"/>
    </row>
    <row r="37" spans="1:30" ht="20.25" customHeight="1" thickBot="1">
      <c r="A37" s="219"/>
      <c r="B37" s="220"/>
      <c r="C37" s="220"/>
      <c r="D37" s="221"/>
      <c r="E37" s="220"/>
      <c r="F37" s="222"/>
      <c r="G37" s="220"/>
      <c r="H37" s="220"/>
      <c r="I37" s="221"/>
      <c r="J37" s="220"/>
      <c r="K37" s="223"/>
      <c r="L37" s="220"/>
      <c r="M37" s="220"/>
      <c r="N37" s="221"/>
      <c r="O37" s="220"/>
      <c r="P37" s="222"/>
      <c r="Q37" s="220"/>
      <c r="R37" s="220"/>
      <c r="S37" s="221"/>
      <c r="T37" s="220"/>
      <c r="U37" s="222"/>
      <c r="V37" s="220"/>
      <c r="W37" s="220"/>
      <c r="X37" s="221"/>
      <c r="Y37" s="220"/>
      <c r="Z37" s="220"/>
      <c r="AA37" s="220"/>
      <c r="AB37" s="221"/>
      <c r="AC37" s="220"/>
      <c r="AD37" s="219"/>
    </row>
    <row r="38" spans="1:30" ht="20.25" customHeight="1" thickTop="1" thickBot="1">
      <c r="A38" s="224"/>
      <c r="B38" s="225"/>
      <c r="C38" s="225"/>
      <c r="D38" s="226"/>
      <c r="E38" s="225"/>
      <c r="F38" s="227"/>
      <c r="G38" s="225"/>
      <c r="H38" s="225"/>
      <c r="I38" s="226"/>
      <c r="J38" s="225"/>
      <c r="K38" s="228"/>
      <c r="L38" s="225"/>
      <c r="M38" s="225"/>
      <c r="N38" s="226"/>
      <c r="O38" s="225"/>
      <c r="P38" s="227"/>
      <c r="Q38" s="225"/>
      <c r="R38" s="225"/>
      <c r="S38" s="226"/>
      <c r="T38" s="225"/>
      <c r="U38" s="227"/>
      <c r="V38" s="225"/>
      <c r="W38" s="225"/>
      <c r="X38" s="226"/>
      <c r="Y38" s="225"/>
      <c r="Z38" s="225"/>
      <c r="AA38" s="225"/>
      <c r="AB38" s="226"/>
      <c r="AC38" s="225"/>
    </row>
    <row r="40" spans="1:30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</row>
    <row r="41" spans="1:30">
      <c r="A41" s="257" t="s">
        <v>73</v>
      </c>
      <c r="B41" s="257" t="s">
        <v>60</v>
      </c>
      <c r="C41" s="257" t="s">
        <v>61</v>
      </c>
      <c r="E41" s="259" t="s">
        <v>31</v>
      </c>
      <c r="F41" s="260"/>
      <c r="G41" s="260"/>
      <c r="H41" s="260"/>
      <c r="I41" s="261"/>
      <c r="J41" s="152"/>
      <c r="K41" s="262" t="s">
        <v>32</v>
      </c>
      <c r="L41" s="263"/>
      <c r="M41" s="263"/>
      <c r="N41" s="264"/>
      <c r="O41" s="214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</row>
    <row r="42" spans="1:30" ht="33.75">
      <c r="A42" s="258"/>
      <c r="B42" s="258"/>
      <c r="C42" s="258"/>
      <c r="E42" s="107" t="s">
        <v>62</v>
      </c>
      <c r="F42" s="108" t="s">
        <v>63</v>
      </c>
      <c r="G42" s="109" t="s">
        <v>87</v>
      </c>
      <c r="H42" s="110" t="s">
        <v>65</v>
      </c>
      <c r="I42" s="111" t="s">
        <v>66</v>
      </c>
      <c r="J42" s="152"/>
      <c r="K42" s="112" t="s">
        <v>62</v>
      </c>
      <c r="L42" s="113" t="s">
        <v>87</v>
      </c>
      <c r="M42" s="114" t="s">
        <v>65</v>
      </c>
      <c r="N42" s="115" t="s">
        <v>66</v>
      </c>
      <c r="O42" s="215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</row>
    <row r="43" spans="1:30" ht="5.25" customHeight="1"/>
    <row r="44" spans="1:30" ht="19.5" customHeight="1">
      <c r="A44" s="229"/>
      <c r="B44" s="230"/>
      <c r="C44" s="231"/>
      <c r="E44" s="232"/>
      <c r="F44" s="232"/>
      <c r="G44" s="233"/>
      <c r="H44" s="231"/>
      <c r="I44" s="234"/>
      <c r="J44" s="235"/>
      <c r="K44" s="232"/>
      <c r="L44" s="233"/>
      <c r="M44" s="231"/>
      <c r="N44" s="234"/>
    </row>
    <row r="45" spans="1:30" ht="19.5" customHeight="1">
      <c r="A45" s="229"/>
      <c r="B45" s="230"/>
      <c r="C45" s="231"/>
      <c r="E45" s="232"/>
      <c r="F45" s="232"/>
      <c r="G45" s="233"/>
      <c r="H45" s="231"/>
      <c r="I45" s="234"/>
      <c r="J45" s="235"/>
      <c r="K45" s="232"/>
      <c r="L45" s="233"/>
      <c r="M45" s="231"/>
      <c r="N45" s="234"/>
    </row>
    <row r="46" spans="1:30" ht="19.5" customHeight="1">
      <c r="A46" s="229"/>
      <c r="B46" s="230"/>
      <c r="C46" s="231"/>
      <c r="E46" s="232"/>
      <c r="F46" s="232"/>
      <c r="G46" s="233"/>
      <c r="H46" s="231"/>
      <c r="I46" s="234"/>
      <c r="J46" s="235"/>
      <c r="K46" s="232"/>
      <c r="L46" s="233"/>
      <c r="M46" s="231"/>
      <c r="N46" s="234"/>
    </row>
    <row r="47" spans="1:30" ht="19.5" customHeight="1">
      <c r="A47" s="229"/>
      <c r="B47" s="230"/>
      <c r="C47" s="231"/>
      <c r="E47" s="232"/>
      <c r="F47" s="232"/>
      <c r="G47" s="233"/>
      <c r="H47" s="231"/>
      <c r="I47" s="234"/>
      <c r="J47" s="235"/>
      <c r="K47" s="232"/>
      <c r="L47" s="233"/>
      <c r="M47" s="231"/>
      <c r="N47" s="234"/>
    </row>
    <row r="48" spans="1:30" ht="19.5" customHeight="1">
      <c r="A48" s="229"/>
      <c r="B48" s="230"/>
      <c r="C48" s="231"/>
      <c r="E48" s="232"/>
      <c r="F48" s="232"/>
      <c r="G48" s="233"/>
      <c r="H48" s="231"/>
      <c r="I48" s="234"/>
      <c r="J48" s="235"/>
      <c r="K48" s="232"/>
      <c r="L48" s="233"/>
      <c r="M48" s="231"/>
      <c r="N48" s="234"/>
    </row>
    <row r="49" spans="1:14" ht="19.5" customHeight="1">
      <c r="A49" s="229"/>
      <c r="B49" s="230"/>
      <c r="C49" s="231"/>
      <c r="E49" s="232"/>
      <c r="F49" s="232"/>
      <c r="G49" s="233"/>
      <c r="H49" s="231"/>
      <c r="I49" s="234"/>
      <c r="J49" s="235"/>
      <c r="K49" s="232"/>
      <c r="L49" s="233"/>
      <c r="M49" s="231"/>
      <c r="N49" s="234"/>
    </row>
    <row r="50" spans="1:14" ht="19.5" customHeight="1">
      <c r="A50" s="229"/>
      <c r="B50" s="230"/>
      <c r="C50" s="231"/>
      <c r="E50" s="232"/>
      <c r="F50" s="232"/>
      <c r="G50" s="233"/>
      <c r="H50" s="231"/>
      <c r="I50" s="234"/>
      <c r="J50" s="235"/>
      <c r="K50" s="232"/>
      <c r="L50" s="233"/>
      <c r="M50" s="231"/>
      <c r="N50" s="234"/>
    </row>
    <row r="51" spans="1:14" ht="19.5" customHeight="1">
      <c r="A51" s="229"/>
      <c r="B51" s="230"/>
      <c r="C51" s="231"/>
      <c r="E51" s="232"/>
      <c r="F51" s="232"/>
      <c r="G51" s="233"/>
      <c r="H51" s="231"/>
      <c r="I51" s="234"/>
      <c r="J51" s="235"/>
      <c r="K51" s="232"/>
      <c r="L51" s="233"/>
      <c r="M51" s="231"/>
      <c r="N51" s="234"/>
    </row>
    <row r="52" spans="1:14" ht="19.5" customHeight="1">
      <c r="A52" s="229"/>
      <c r="B52" s="230"/>
      <c r="C52" s="231"/>
      <c r="E52" s="232"/>
      <c r="F52" s="232"/>
      <c r="G52" s="233"/>
      <c r="H52" s="231"/>
      <c r="I52" s="234"/>
      <c r="J52" s="235"/>
      <c r="K52" s="232"/>
      <c r="L52" s="233"/>
      <c r="M52" s="231"/>
      <c r="N52" s="234"/>
    </row>
    <row r="53" spans="1:14" ht="19.5" customHeight="1">
      <c r="A53" s="229"/>
      <c r="B53" s="230"/>
      <c r="C53" s="231"/>
      <c r="E53" s="232"/>
      <c r="F53" s="232"/>
      <c r="G53" s="233"/>
      <c r="H53" s="231"/>
      <c r="I53" s="234"/>
      <c r="J53" s="235"/>
      <c r="K53" s="232"/>
      <c r="L53" s="233"/>
      <c r="M53" s="231"/>
      <c r="N53" s="234"/>
    </row>
    <row r="54" spans="1:14" ht="19.5" customHeight="1">
      <c r="A54" s="229"/>
      <c r="B54" s="230"/>
      <c r="C54" s="231"/>
      <c r="E54" s="232"/>
      <c r="F54" s="232"/>
      <c r="G54" s="233"/>
      <c r="H54" s="231"/>
      <c r="I54" s="234"/>
      <c r="J54" s="235"/>
      <c r="K54" s="232"/>
      <c r="L54" s="233"/>
      <c r="M54" s="231"/>
      <c r="N54" s="234"/>
    </row>
    <row r="55" spans="1:14" ht="19.5" customHeight="1">
      <c r="A55" s="229"/>
      <c r="B55" s="230"/>
      <c r="C55" s="231"/>
      <c r="E55" s="232"/>
      <c r="F55" s="232"/>
      <c r="G55" s="233"/>
      <c r="H55" s="231"/>
      <c r="I55" s="234"/>
      <c r="J55" s="235"/>
      <c r="K55" s="232"/>
      <c r="L55" s="233"/>
      <c r="M55" s="231"/>
      <c r="N55" s="234"/>
    </row>
    <row r="56" spans="1:14" ht="19.5" customHeight="1">
      <c r="A56" s="229"/>
      <c r="B56" s="230"/>
      <c r="C56" s="231"/>
      <c r="E56" s="232"/>
      <c r="F56" s="232"/>
      <c r="G56" s="233"/>
      <c r="H56" s="231"/>
      <c r="I56" s="234"/>
      <c r="J56" s="235"/>
      <c r="K56" s="232"/>
      <c r="L56" s="233"/>
      <c r="M56" s="231"/>
      <c r="N56" s="234"/>
    </row>
    <row r="57" spans="1:14" ht="19.5" customHeight="1">
      <c r="A57" s="229"/>
      <c r="B57" s="230"/>
      <c r="C57" s="231"/>
      <c r="E57" s="232"/>
      <c r="F57" s="232"/>
      <c r="G57" s="233"/>
      <c r="H57" s="231"/>
      <c r="I57" s="234"/>
      <c r="J57" s="235"/>
      <c r="K57" s="232"/>
      <c r="L57" s="233"/>
      <c r="M57" s="231"/>
      <c r="N57" s="234"/>
    </row>
    <row r="58" spans="1:14" ht="19.5" customHeight="1">
      <c r="A58" s="229"/>
      <c r="B58" s="230"/>
      <c r="C58" s="231"/>
      <c r="E58" s="232"/>
      <c r="F58" s="232"/>
      <c r="G58" s="233"/>
      <c r="H58" s="231"/>
      <c r="I58" s="234"/>
      <c r="J58" s="235"/>
      <c r="K58" s="232"/>
      <c r="L58" s="233"/>
      <c r="M58" s="231"/>
      <c r="N58" s="234"/>
    </row>
    <row r="59" spans="1:14" ht="19.5" customHeight="1">
      <c r="A59" s="229"/>
      <c r="B59" s="230"/>
      <c r="C59" s="231"/>
      <c r="E59" s="232"/>
      <c r="F59" s="232"/>
      <c r="G59" s="233"/>
      <c r="H59" s="231"/>
      <c r="I59" s="234"/>
      <c r="J59" s="235"/>
      <c r="K59" s="232"/>
      <c r="L59" s="233"/>
      <c r="M59" s="231"/>
      <c r="N59" s="234"/>
    </row>
    <row r="60" spans="1:14" ht="19.5" customHeight="1">
      <c r="A60" s="229"/>
      <c r="B60" s="230"/>
      <c r="C60" s="231"/>
      <c r="E60" s="232"/>
      <c r="F60" s="232"/>
      <c r="G60" s="233"/>
      <c r="H60" s="231"/>
      <c r="I60" s="234"/>
      <c r="J60" s="235"/>
      <c r="K60" s="232"/>
      <c r="L60" s="233"/>
      <c r="M60" s="231"/>
      <c r="N60" s="234"/>
    </row>
    <row r="61" spans="1:14" ht="19.5" customHeight="1"/>
  </sheetData>
  <mergeCells count="15">
    <mergeCell ref="A5:A8"/>
    <mergeCell ref="B5:J5"/>
    <mergeCell ref="L5:U5"/>
    <mergeCell ref="V5:AC5"/>
    <mergeCell ref="B6:E6"/>
    <mergeCell ref="G6:J6"/>
    <mergeCell ref="L6:O6"/>
    <mergeCell ref="Q6:T6"/>
    <mergeCell ref="V6:Y6"/>
    <mergeCell ref="Z6:AC6"/>
    <mergeCell ref="A41:A42"/>
    <mergeCell ref="B41:B42"/>
    <mergeCell ref="C41:C42"/>
    <mergeCell ref="E41:I41"/>
    <mergeCell ref="K41:N4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1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82"/>
  <sheetViews>
    <sheetView topLeftCell="A39" workbookViewId="0">
      <selection activeCell="D56" sqref="D56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 t="s">
        <v>88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38" t="e">
        <f>'Spa 1'!H9+'Spa 2'!H9+'Spa 3'!H9+'Spa 4'!H9+'Spa 5'!H9+'Spa 6'!H9+'Spa 7'!H9+'Spa 8'!H9+'Spa 9'!H9+'Spa 10'!H9</f>
        <v>#NAME?</v>
      </c>
      <c r="I9" s="138">
        <f>'Spa 1'!I9+'Spa 2'!I9+'Spa 3'!I9+'Spa 4'!I9+'Spa 5'!I9+'Spa 6'!I9+'Spa 7'!I9+'Spa 8'!I9+'Spa 9'!I9+'Spa 10'!I9</f>
        <v>0</v>
      </c>
      <c r="J9" s="152"/>
      <c r="K9" s="154" t="e">
        <f t="shared" ref="K9:K41" si="0">H9-I9</f>
        <v>#NAME?</v>
      </c>
      <c r="L9" s="152"/>
      <c r="M9" s="152"/>
      <c r="N9" s="152"/>
      <c r="O9" s="152"/>
      <c r="P9" s="152"/>
      <c r="Q9" s="152"/>
      <c r="R9" s="138">
        <f>'Spa 1'!R9+'Spa 2'!R9+'Spa 3'!R9+'Spa 4'!R9+'Spa 5'!R9+'Spa 6'!R9+'Spa 7'!R9+'Spa 8'!R9+'Spa 9'!R9+'Spa 10'!R9</f>
        <v>0</v>
      </c>
      <c r="S9" s="138">
        <f>'Spa 1'!S9+'Spa 2'!S9+'Spa 3'!S9+'Spa 4'!S9+'Spa 5'!S9+'Spa 6'!S9+'Spa 7'!S9+'Spa 8'!S9+'Spa 9'!S9+'Spa 10'!S9</f>
        <v>0</v>
      </c>
      <c r="T9" s="152"/>
      <c r="U9" s="141">
        <f t="shared" ref="U9:U39" si="1">R9-S9</f>
        <v>0</v>
      </c>
      <c r="V9" s="155"/>
      <c r="W9" s="156"/>
      <c r="X9" s="155"/>
      <c r="Y9" s="157"/>
      <c r="Z9" s="158"/>
      <c r="AA9" s="159"/>
      <c r="AB9" s="160" t="e">
        <f t="shared" ref="AB9:AC24" si="2">+H9+R9</f>
        <v>#NAME?</v>
      </c>
      <c r="AC9" s="161">
        <f t="shared" si="2"/>
        <v>0</v>
      </c>
      <c r="AD9" s="162" t="e">
        <f>IF(AE9=0,0,AE9/AC9)</f>
        <v>#NAME?</v>
      </c>
      <c r="AE9" s="163" t="e">
        <f t="shared" ref="AE9:AE39" si="3">AB9-AC9</f>
        <v>#NAME?</v>
      </c>
    </row>
    <row r="10" spans="1:31">
      <c r="A10" s="137">
        <f>E3</f>
        <v>41426</v>
      </c>
      <c r="B10" s="138">
        <f>'Spa 1'!B10+'Spa 2'!B10+'Spa 3'!B10+'Spa 4'!B10+'Spa 5'!B10+'Spa 6'!B10+'Spa 7'!B10+'Spa 8'!B10+'Spa 9'!B10+'Spa 10'!B10</f>
        <v>0</v>
      </c>
      <c r="C10" s="139">
        <f t="shared" ref="C10:C40" si="4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5">IF(G10=0,0,G10/E10)</f>
        <v>0</v>
      </c>
      <c r="G10" s="164">
        <f t="shared" ref="G10:G41" si="6">D10-E10</f>
        <v>0</v>
      </c>
      <c r="H10" s="142" t="e">
        <f t="shared" ref="H10:H40" si="7">H9+B10</f>
        <v>#NAME?</v>
      </c>
      <c r="I10" s="154">
        <f t="shared" ref="I10:I40" si="8">$I$9+E10</f>
        <v>0</v>
      </c>
      <c r="J10" s="139" t="e">
        <f t="shared" ref="J10:J40" si="9">IF(K10=0,0,K10/I10)</f>
        <v>#NAME?</v>
      </c>
      <c r="K10" s="154" t="e">
        <f t="shared" si="0"/>
        <v>#NAME?</v>
      </c>
      <c r="L10" s="138">
        <f>'Spa 1'!L10+'Spa 2'!L10+'Spa 3'!L10+'Spa 4'!L10+'Spa 5'!L10+'Spa 6'!L10+'Spa 7'!L10+'Spa 8'!L10+'Spa 9'!L10+'Spa 10'!L10</f>
        <v>0</v>
      </c>
      <c r="M10" s="139">
        <f t="shared" ref="M10:M40" si="10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11">IF(Q10=0,0,Q10/O10)</f>
        <v>0</v>
      </c>
      <c r="Q10" s="141">
        <f t="shared" ref="Q10:Q39" si="12">N10-O10</f>
        <v>0</v>
      </c>
      <c r="R10" s="142">
        <f t="shared" ref="R10:R40" si="13">R9+L10</f>
        <v>0</v>
      </c>
      <c r="S10" s="142">
        <f t="shared" ref="S10:S40" si="14">$S$9+O10</f>
        <v>0</v>
      </c>
      <c r="T10" s="139">
        <f>IF(U10=0,0,U10/S10)</f>
        <v>0</v>
      </c>
      <c r="U10" s="141">
        <f t="shared" si="1"/>
        <v>0</v>
      </c>
      <c r="V10" s="166">
        <f t="shared" ref="V10:V39" si="15">+B10+L10</f>
        <v>0</v>
      </c>
      <c r="W10" s="143">
        <f>IF(V10=0,0,V10/$Y$10)</f>
        <v>0</v>
      </c>
      <c r="X10" s="167">
        <f t="shared" ref="X10:Y39" si="16">+D10+N10</f>
        <v>0</v>
      </c>
      <c r="Y10" s="168">
        <f t="shared" si="16"/>
        <v>0</v>
      </c>
      <c r="Z10" s="143">
        <f>IF(AA10=0,0,AA10/Y10)</f>
        <v>0</v>
      </c>
      <c r="AA10" s="169">
        <f t="shared" ref="AA10:AA39" si="17">X10-Y10</f>
        <v>0</v>
      </c>
      <c r="AB10" s="170" t="e">
        <f t="shared" si="2"/>
        <v>#NAME?</v>
      </c>
      <c r="AC10" s="171">
        <f t="shared" si="2"/>
        <v>0</v>
      </c>
      <c r="AD10" s="144" t="e">
        <f>IF(AE10=0,0,AE10/AC10)</f>
        <v>#NAME?</v>
      </c>
      <c r="AE10" s="169" t="e">
        <f t="shared" si="3"/>
        <v>#NAME?</v>
      </c>
    </row>
    <row r="11" spans="1:31">
      <c r="A11" s="137">
        <f>+A10+1</f>
        <v>41427</v>
      </c>
      <c r="B11" s="138">
        <f>'Spa 1'!B11+'Spa 2'!B11+'Spa 3'!B11+'Spa 4'!B11+'Spa 5'!B11+'Spa 6'!B11+'Spa 7'!B11+'Spa 8'!B11+'Spa 9'!B11+'Spa 10'!B11</f>
        <v>0</v>
      </c>
      <c r="C11" s="139">
        <f t="shared" si="4"/>
        <v>0</v>
      </c>
      <c r="D11" s="140">
        <f t="shared" ref="D11:D40" si="18">D10+B11</f>
        <v>0</v>
      </c>
      <c r="E11" s="145">
        <f t="shared" ref="E11:E40" si="19">IF(B11="",E10,$E$10+E10)</f>
        <v>0</v>
      </c>
      <c r="F11" s="139">
        <f t="shared" si="5"/>
        <v>0</v>
      </c>
      <c r="G11" s="164">
        <f t="shared" si="6"/>
        <v>0</v>
      </c>
      <c r="H11" s="142" t="e">
        <f t="shared" si="7"/>
        <v>#NAME?</v>
      </c>
      <c r="I11" s="154">
        <f t="shared" si="8"/>
        <v>0</v>
      </c>
      <c r="J11" s="139" t="e">
        <f t="shared" si="9"/>
        <v>#NAME?</v>
      </c>
      <c r="K11" s="154" t="e">
        <f t="shared" si="0"/>
        <v>#NAME?</v>
      </c>
      <c r="L11" s="138">
        <f>'Spa 1'!L11+'Spa 2'!L11+'Spa 3'!L11+'Spa 4'!L11+'Spa 5'!L11+'Spa 6'!L11+'Spa 7'!L11+'Spa 8'!L11+'Spa 9'!L11+'Spa 10'!L11</f>
        <v>0</v>
      </c>
      <c r="M11" s="139">
        <f t="shared" si="10"/>
        <v>0</v>
      </c>
      <c r="N11" s="140">
        <f t="shared" ref="N11:N40" si="20">N10+L11</f>
        <v>0</v>
      </c>
      <c r="O11" s="145">
        <f t="shared" ref="O11:O39" si="21">IF(L11="",O10,$O$10+O10)</f>
        <v>0</v>
      </c>
      <c r="P11" s="139">
        <f t="shared" si="11"/>
        <v>0</v>
      </c>
      <c r="Q11" s="164">
        <f t="shared" si="12"/>
        <v>0</v>
      </c>
      <c r="R11" s="142">
        <f t="shared" si="13"/>
        <v>0</v>
      </c>
      <c r="S11" s="142">
        <f t="shared" si="14"/>
        <v>0</v>
      </c>
      <c r="T11" s="139">
        <f t="shared" ref="T11:T39" si="22">IF(U11=0,0,U11/S11)</f>
        <v>0</v>
      </c>
      <c r="U11" s="141">
        <f t="shared" si="1"/>
        <v>0</v>
      </c>
      <c r="V11" s="166">
        <f t="shared" si="15"/>
        <v>0</v>
      </c>
      <c r="W11" s="143">
        <f>IF(V11=0,0,V11/$Y$10)</f>
        <v>0</v>
      </c>
      <c r="X11" s="167">
        <f t="shared" si="16"/>
        <v>0</v>
      </c>
      <c r="Y11" s="168">
        <f t="shared" si="16"/>
        <v>0</v>
      </c>
      <c r="Z11" s="143">
        <f t="shared" ref="Z11:Z39" si="23">IF(AA11=0,0,AA11/Y11)</f>
        <v>0</v>
      </c>
      <c r="AA11" s="169">
        <f t="shared" si="17"/>
        <v>0</v>
      </c>
      <c r="AB11" s="170" t="e">
        <f t="shared" si="2"/>
        <v>#NAME?</v>
      </c>
      <c r="AC11" s="171">
        <f t="shared" si="2"/>
        <v>0</v>
      </c>
      <c r="AD11" s="144" t="e">
        <f t="shared" ref="AD11:AD39" si="24">IF(AE11=0,0,AE11/AC11)</f>
        <v>#NAME?</v>
      </c>
      <c r="AE11" s="169" t="e">
        <f t="shared" si="3"/>
        <v>#NAME?</v>
      </c>
    </row>
    <row r="12" spans="1:31">
      <c r="A12" s="137">
        <f t="shared" ref="A12:A40" si="25">+A11+1</f>
        <v>41428</v>
      </c>
      <c r="B12" s="138">
        <f>'Spa 1'!B12+'Spa 2'!B12+'Spa 3'!B12+'Spa 4'!B12+'Spa 5'!B12+'Spa 6'!B12+'Spa 7'!B12+'Spa 8'!B12+'Spa 9'!B12+'Spa 10'!B12</f>
        <v>0</v>
      </c>
      <c r="C12" s="139">
        <f t="shared" si="4"/>
        <v>0</v>
      </c>
      <c r="D12" s="140">
        <f t="shared" si="18"/>
        <v>0</v>
      </c>
      <c r="E12" s="145">
        <f t="shared" si="19"/>
        <v>0</v>
      </c>
      <c r="F12" s="139">
        <f t="shared" si="5"/>
        <v>0</v>
      </c>
      <c r="G12" s="164">
        <f t="shared" si="6"/>
        <v>0</v>
      </c>
      <c r="H12" s="142" t="e">
        <f t="shared" si="7"/>
        <v>#NAME?</v>
      </c>
      <c r="I12" s="154">
        <f t="shared" si="8"/>
        <v>0</v>
      </c>
      <c r="J12" s="139" t="e">
        <f t="shared" si="9"/>
        <v>#NAME?</v>
      </c>
      <c r="K12" s="154" t="e">
        <f t="shared" si="0"/>
        <v>#NAME?</v>
      </c>
      <c r="L12" s="138">
        <f>'Spa 1'!L12+'Spa 2'!L12+'Spa 3'!L12+'Spa 4'!L12+'Spa 5'!L12+'Spa 6'!L12+'Spa 7'!L12+'Spa 8'!L12+'Spa 9'!L12+'Spa 10'!L12</f>
        <v>0</v>
      </c>
      <c r="M12" s="139">
        <f t="shared" si="10"/>
        <v>0</v>
      </c>
      <c r="N12" s="140">
        <f t="shared" si="20"/>
        <v>0</v>
      </c>
      <c r="O12" s="145">
        <f t="shared" si="21"/>
        <v>0</v>
      </c>
      <c r="P12" s="139">
        <f t="shared" si="11"/>
        <v>0</v>
      </c>
      <c r="Q12" s="164">
        <f>N12-O12</f>
        <v>0</v>
      </c>
      <c r="R12" s="142">
        <f t="shared" si="13"/>
        <v>0</v>
      </c>
      <c r="S12" s="142">
        <f t="shared" si="14"/>
        <v>0</v>
      </c>
      <c r="T12" s="139">
        <f t="shared" si="22"/>
        <v>0</v>
      </c>
      <c r="U12" s="141">
        <f t="shared" si="1"/>
        <v>0</v>
      </c>
      <c r="V12" s="166">
        <f t="shared" si="15"/>
        <v>0</v>
      </c>
      <c r="W12" s="143">
        <f t="shared" ref="W12:W40" si="26">IF(V12=0,0,V12/$Y$10)</f>
        <v>0</v>
      </c>
      <c r="X12" s="167">
        <f t="shared" si="16"/>
        <v>0</v>
      </c>
      <c r="Y12" s="168">
        <f t="shared" si="16"/>
        <v>0</v>
      </c>
      <c r="Z12" s="143">
        <f t="shared" si="23"/>
        <v>0</v>
      </c>
      <c r="AA12" s="169">
        <f t="shared" si="17"/>
        <v>0</v>
      </c>
      <c r="AB12" s="170" t="e">
        <f t="shared" si="2"/>
        <v>#NAME?</v>
      </c>
      <c r="AC12" s="171">
        <f t="shared" si="2"/>
        <v>0</v>
      </c>
      <c r="AD12" s="144" t="e">
        <f t="shared" si="24"/>
        <v>#NAME?</v>
      </c>
      <c r="AE12" s="169" t="e">
        <f t="shared" si="3"/>
        <v>#NAME?</v>
      </c>
    </row>
    <row r="13" spans="1:31">
      <c r="A13" s="137">
        <f t="shared" si="25"/>
        <v>41429</v>
      </c>
      <c r="B13" s="138">
        <f>'Spa 1'!B13+'Spa 2'!B13+'Spa 3'!B13+'Spa 4'!B13+'Spa 5'!B13+'Spa 6'!B13+'Spa 7'!B13+'Spa 8'!B13+'Spa 9'!B13+'Spa 10'!B13</f>
        <v>0</v>
      </c>
      <c r="C13" s="139">
        <f t="shared" si="4"/>
        <v>0</v>
      </c>
      <c r="D13" s="140">
        <f t="shared" si="18"/>
        <v>0</v>
      </c>
      <c r="E13" s="145">
        <f t="shared" si="19"/>
        <v>0</v>
      </c>
      <c r="F13" s="139">
        <f t="shared" si="5"/>
        <v>0</v>
      </c>
      <c r="G13" s="164">
        <f t="shared" si="6"/>
        <v>0</v>
      </c>
      <c r="H13" s="142" t="e">
        <f t="shared" si="7"/>
        <v>#NAME?</v>
      </c>
      <c r="I13" s="154">
        <f t="shared" si="8"/>
        <v>0</v>
      </c>
      <c r="J13" s="139" t="e">
        <f t="shared" si="9"/>
        <v>#NAME?</v>
      </c>
      <c r="K13" s="154" t="e">
        <f t="shared" si="0"/>
        <v>#NAME?</v>
      </c>
      <c r="L13" s="138">
        <f>'Spa 1'!L13+'Spa 2'!L13+'Spa 3'!L13+'Spa 4'!L13+'Spa 5'!L13+'Spa 6'!L13+'Spa 7'!L13+'Spa 8'!L13+'Spa 9'!L13+'Spa 10'!L13</f>
        <v>0</v>
      </c>
      <c r="M13" s="139">
        <f t="shared" si="10"/>
        <v>0</v>
      </c>
      <c r="N13" s="140">
        <f t="shared" si="20"/>
        <v>0</v>
      </c>
      <c r="O13" s="145">
        <f t="shared" si="21"/>
        <v>0</v>
      </c>
      <c r="P13" s="139">
        <f t="shared" si="11"/>
        <v>0</v>
      </c>
      <c r="Q13" s="164">
        <f>N13-O13</f>
        <v>0</v>
      </c>
      <c r="R13" s="142">
        <f t="shared" si="13"/>
        <v>0</v>
      </c>
      <c r="S13" s="142">
        <f t="shared" si="14"/>
        <v>0</v>
      </c>
      <c r="T13" s="139">
        <f t="shared" si="22"/>
        <v>0</v>
      </c>
      <c r="U13" s="141">
        <f t="shared" si="1"/>
        <v>0</v>
      </c>
      <c r="V13" s="166">
        <f t="shared" si="15"/>
        <v>0</v>
      </c>
      <c r="W13" s="143">
        <f t="shared" si="26"/>
        <v>0</v>
      </c>
      <c r="X13" s="167">
        <f t="shared" si="16"/>
        <v>0</v>
      </c>
      <c r="Y13" s="168">
        <f t="shared" si="16"/>
        <v>0</v>
      </c>
      <c r="Z13" s="143">
        <f t="shared" si="23"/>
        <v>0</v>
      </c>
      <c r="AA13" s="169">
        <f t="shared" si="17"/>
        <v>0</v>
      </c>
      <c r="AB13" s="170" t="e">
        <f t="shared" si="2"/>
        <v>#NAME?</v>
      </c>
      <c r="AC13" s="171">
        <f t="shared" si="2"/>
        <v>0</v>
      </c>
      <c r="AD13" s="144" t="e">
        <f t="shared" si="24"/>
        <v>#NAME?</v>
      </c>
      <c r="AE13" s="169" t="e">
        <f t="shared" si="3"/>
        <v>#NAME?</v>
      </c>
    </row>
    <row r="14" spans="1:31">
      <c r="A14" s="137">
        <f t="shared" si="25"/>
        <v>41430</v>
      </c>
      <c r="B14" s="138">
        <f>'Spa 1'!B14+'Spa 2'!B14+'Spa 3'!B14+'Spa 4'!B14+'Spa 5'!B14+'Spa 6'!B14+'Spa 7'!B14+'Spa 8'!B14+'Spa 9'!B14+'Spa 10'!B14</f>
        <v>0</v>
      </c>
      <c r="C14" s="139">
        <f t="shared" si="4"/>
        <v>0</v>
      </c>
      <c r="D14" s="140">
        <f t="shared" si="18"/>
        <v>0</v>
      </c>
      <c r="E14" s="145">
        <f t="shared" si="19"/>
        <v>0</v>
      </c>
      <c r="F14" s="139">
        <f t="shared" si="5"/>
        <v>0</v>
      </c>
      <c r="G14" s="164">
        <f t="shared" si="6"/>
        <v>0</v>
      </c>
      <c r="H14" s="142" t="e">
        <f t="shared" si="7"/>
        <v>#NAME?</v>
      </c>
      <c r="I14" s="154">
        <f t="shared" si="8"/>
        <v>0</v>
      </c>
      <c r="J14" s="139" t="e">
        <f t="shared" si="9"/>
        <v>#NAME?</v>
      </c>
      <c r="K14" s="154" t="e">
        <f t="shared" si="0"/>
        <v>#NAME?</v>
      </c>
      <c r="L14" s="138">
        <f>'Spa 1'!L14+'Spa 2'!L14+'Spa 3'!L14+'Spa 4'!L14+'Spa 5'!L14+'Spa 6'!L14+'Spa 7'!L14+'Spa 8'!L14+'Spa 9'!L14+'Spa 10'!L14</f>
        <v>0</v>
      </c>
      <c r="M14" s="139">
        <f t="shared" si="10"/>
        <v>0</v>
      </c>
      <c r="N14" s="140">
        <f t="shared" si="20"/>
        <v>0</v>
      </c>
      <c r="O14" s="145">
        <f t="shared" si="21"/>
        <v>0</v>
      </c>
      <c r="P14" s="139">
        <f t="shared" si="11"/>
        <v>0</v>
      </c>
      <c r="Q14" s="164">
        <f>N14-O14</f>
        <v>0</v>
      </c>
      <c r="R14" s="142">
        <f t="shared" si="13"/>
        <v>0</v>
      </c>
      <c r="S14" s="142">
        <f t="shared" si="14"/>
        <v>0</v>
      </c>
      <c r="T14" s="139">
        <f t="shared" si="22"/>
        <v>0</v>
      </c>
      <c r="U14" s="141">
        <f t="shared" si="1"/>
        <v>0</v>
      </c>
      <c r="V14" s="166">
        <f t="shared" si="15"/>
        <v>0</v>
      </c>
      <c r="W14" s="143">
        <f t="shared" si="26"/>
        <v>0</v>
      </c>
      <c r="X14" s="167">
        <f t="shared" si="16"/>
        <v>0</v>
      </c>
      <c r="Y14" s="168">
        <f t="shared" si="16"/>
        <v>0</v>
      </c>
      <c r="Z14" s="143">
        <f t="shared" si="23"/>
        <v>0</v>
      </c>
      <c r="AA14" s="169">
        <f t="shared" si="17"/>
        <v>0</v>
      </c>
      <c r="AB14" s="170" t="e">
        <f t="shared" si="2"/>
        <v>#NAME?</v>
      </c>
      <c r="AC14" s="171">
        <f t="shared" si="2"/>
        <v>0</v>
      </c>
      <c r="AD14" s="144" t="e">
        <f t="shared" si="24"/>
        <v>#NAME?</v>
      </c>
      <c r="AE14" s="169" t="e">
        <f t="shared" si="3"/>
        <v>#NAME?</v>
      </c>
    </row>
    <row r="15" spans="1:31">
      <c r="A15" s="137">
        <f t="shared" si="25"/>
        <v>41431</v>
      </c>
      <c r="B15" s="138">
        <f>'Spa 1'!B15+'Spa 2'!B15+'Spa 3'!B15+'Spa 4'!B15+'Spa 5'!B15+'Spa 6'!B15+'Spa 7'!B15+'Spa 8'!B15+'Spa 9'!B15+'Spa 10'!B15</f>
        <v>0</v>
      </c>
      <c r="C15" s="139">
        <f t="shared" si="4"/>
        <v>0</v>
      </c>
      <c r="D15" s="140">
        <f t="shared" si="18"/>
        <v>0</v>
      </c>
      <c r="E15" s="145">
        <f t="shared" si="19"/>
        <v>0</v>
      </c>
      <c r="F15" s="139">
        <f t="shared" si="5"/>
        <v>0</v>
      </c>
      <c r="G15" s="164">
        <f t="shared" si="6"/>
        <v>0</v>
      </c>
      <c r="H15" s="142" t="e">
        <f t="shared" si="7"/>
        <v>#NAME?</v>
      </c>
      <c r="I15" s="154">
        <f t="shared" si="8"/>
        <v>0</v>
      </c>
      <c r="J15" s="139" t="e">
        <f t="shared" si="9"/>
        <v>#NAME?</v>
      </c>
      <c r="K15" s="154" t="e">
        <f t="shared" si="0"/>
        <v>#NAME?</v>
      </c>
      <c r="L15" s="138">
        <f>'Spa 1'!L15+'Spa 2'!L15+'Spa 3'!L15+'Spa 4'!L15+'Spa 5'!L15+'Spa 6'!L15+'Spa 7'!L15+'Spa 8'!L15+'Spa 9'!L15+'Spa 10'!L15</f>
        <v>0</v>
      </c>
      <c r="M15" s="139">
        <f t="shared" si="10"/>
        <v>0</v>
      </c>
      <c r="N15" s="140">
        <f t="shared" si="20"/>
        <v>0</v>
      </c>
      <c r="O15" s="145">
        <f t="shared" si="21"/>
        <v>0</v>
      </c>
      <c r="P15" s="139">
        <f t="shared" si="11"/>
        <v>0</v>
      </c>
      <c r="Q15" s="164">
        <f>N15-O15</f>
        <v>0</v>
      </c>
      <c r="R15" s="142">
        <f t="shared" si="13"/>
        <v>0</v>
      </c>
      <c r="S15" s="142">
        <f t="shared" si="14"/>
        <v>0</v>
      </c>
      <c r="T15" s="139">
        <f t="shared" si="22"/>
        <v>0</v>
      </c>
      <c r="U15" s="141">
        <f t="shared" si="1"/>
        <v>0</v>
      </c>
      <c r="V15" s="166">
        <f t="shared" si="15"/>
        <v>0</v>
      </c>
      <c r="W15" s="143">
        <f t="shared" si="26"/>
        <v>0</v>
      </c>
      <c r="X15" s="167">
        <f t="shared" si="16"/>
        <v>0</v>
      </c>
      <c r="Y15" s="168">
        <f t="shared" si="16"/>
        <v>0</v>
      </c>
      <c r="Z15" s="143">
        <f t="shared" si="23"/>
        <v>0</v>
      </c>
      <c r="AA15" s="169">
        <f t="shared" si="17"/>
        <v>0</v>
      </c>
      <c r="AB15" s="170" t="e">
        <f t="shared" si="2"/>
        <v>#NAME?</v>
      </c>
      <c r="AC15" s="171">
        <f t="shared" si="2"/>
        <v>0</v>
      </c>
      <c r="AD15" s="144" t="e">
        <f t="shared" si="24"/>
        <v>#NAME?</v>
      </c>
      <c r="AE15" s="169" t="e">
        <f t="shared" si="3"/>
        <v>#NAME?</v>
      </c>
    </row>
    <row r="16" spans="1:31">
      <c r="A16" s="137">
        <f t="shared" si="25"/>
        <v>41432</v>
      </c>
      <c r="B16" s="138">
        <f>'Spa 1'!B16+'Spa 2'!B16+'Spa 3'!B16+'Spa 4'!B16+'Spa 5'!B16+'Spa 6'!B16+'Spa 7'!B16+'Spa 8'!B16+'Spa 9'!B16+'Spa 10'!B16</f>
        <v>0</v>
      </c>
      <c r="C16" s="139">
        <f t="shared" si="4"/>
        <v>0</v>
      </c>
      <c r="D16" s="140">
        <f t="shared" si="18"/>
        <v>0</v>
      </c>
      <c r="E16" s="145">
        <f t="shared" si="19"/>
        <v>0</v>
      </c>
      <c r="F16" s="139">
        <f t="shared" si="5"/>
        <v>0</v>
      </c>
      <c r="G16" s="164">
        <f t="shared" si="6"/>
        <v>0</v>
      </c>
      <c r="H16" s="142" t="e">
        <f t="shared" si="7"/>
        <v>#NAME?</v>
      </c>
      <c r="I16" s="154">
        <f t="shared" si="8"/>
        <v>0</v>
      </c>
      <c r="J16" s="139" t="e">
        <f t="shared" si="9"/>
        <v>#NAME?</v>
      </c>
      <c r="K16" s="154" t="e">
        <f t="shared" si="0"/>
        <v>#NAME?</v>
      </c>
      <c r="L16" s="138">
        <f>'Spa 1'!L16+'Spa 2'!L16+'Spa 3'!L16+'Spa 4'!L16+'Spa 5'!L16+'Spa 6'!L16+'Spa 7'!L16+'Spa 8'!L16+'Spa 9'!L16+'Spa 10'!L16</f>
        <v>0</v>
      </c>
      <c r="M16" s="139">
        <f t="shared" si="10"/>
        <v>0</v>
      </c>
      <c r="N16" s="140">
        <f t="shared" si="20"/>
        <v>0</v>
      </c>
      <c r="O16" s="145">
        <f t="shared" si="21"/>
        <v>0</v>
      </c>
      <c r="P16" s="139">
        <f t="shared" si="11"/>
        <v>0</v>
      </c>
      <c r="Q16" s="164">
        <f>N16-O16</f>
        <v>0</v>
      </c>
      <c r="R16" s="142">
        <f t="shared" si="13"/>
        <v>0</v>
      </c>
      <c r="S16" s="142">
        <f t="shared" si="14"/>
        <v>0</v>
      </c>
      <c r="T16" s="139">
        <f t="shared" si="22"/>
        <v>0</v>
      </c>
      <c r="U16" s="141">
        <f t="shared" si="1"/>
        <v>0</v>
      </c>
      <c r="V16" s="166">
        <f t="shared" si="15"/>
        <v>0</v>
      </c>
      <c r="W16" s="143">
        <f t="shared" si="26"/>
        <v>0</v>
      </c>
      <c r="X16" s="167">
        <f t="shared" si="16"/>
        <v>0</v>
      </c>
      <c r="Y16" s="168">
        <f t="shared" si="16"/>
        <v>0</v>
      </c>
      <c r="Z16" s="143">
        <f t="shared" si="23"/>
        <v>0</v>
      </c>
      <c r="AA16" s="169">
        <f t="shared" si="17"/>
        <v>0</v>
      </c>
      <c r="AB16" s="170" t="e">
        <f t="shared" si="2"/>
        <v>#NAME?</v>
      </c>
      <c r="AC16" s="171">
        <f t="shared" si="2"/>
        <v>0</v>
      </c>
      <c r="AD16" s="144" t="e">
        <f t="shared" si="24"/>
        <v>#NAME?</v>
      </c>
      <c r="AE16" s="169" t="e">
        <f t="shared" si="3"/>
        <v>#NAME?</v>
      </c>
    </row>
    <row r="17" spans="1:31">
      <c r="A17" s="137">
        <f t="shared" si="25"/>
        <v>41433</v>
      </c>
      <c r="B17" s="138">
        <f>'Spa 1'!B17+'Spa 2'!B17+'Spa 3'!B17+'Spa 4'!B17+'Spa 5'!B17+'Spa 6'!B17+'Spa 7'!B17+'Spa 8'!B17+'Spa 9'!B17+'Spa 10'!B17</f>
        <v>0</v>
      </c>
      <c r="C17" s="139">
        <f t="shared" si="4"/>
        <v>0</v>
      </c>
      <c r="D17" s="140">
        <f t="shared" si="18"/>
        <v>0</v>
      </c>
      <c r="E17" s="145">
        <f t="shared" si="19"/>
        <v>0</v>
      </c>
      <c r="F17" s="139">
        <f t="shared" si="5"/>
        <v>0</v>
      </c>
      <c r="G17" s="164">
        <f t="shared" si="6"/>
        <v>0</v>
      </c>
      <c r="H17" s="142" t="e">
        <f t="shared" si="7"/>
        <v>#NAME?</v>
      </c>
      <c r="I17" s="154">
        <f t="shared" si="8"/>
        <v>0</v>
      </c>
      <c r="J17" s="139" t="e">
        <f t="shared" si="9"/>
        <v>#NAME?</v>
      </c>
      <c r="K17" s="154" t="e">
        <f t="shared" si="0"/>
        <v>#NAME?</v>
      </c>
      <c r="L17" s="138">
        <f>'Spa 1'!L17+'Spa 2'!L17+'Spa 3'!L17+'Spa 4'!L17+'Spa 5'!L17+'Spa 6'!L17+'Spa 7'!L17+'Spa 8'!L17+'Spa 9'!L17+'Spa 10'!L17</f>
        <v>0</v>
      </c>
      <c r="M17" s="139">
        <f t="shared" si="10"/>
        <v>0</v>
      </c>
      <c r="N17" s="140">
        <f t="shared" si="20"/>
        <v>0</v>
      </c>
      <c r="O17" s="145">
        <f t="shared" si="21"/>
        <v>0</v>
      </c>
      <c r="P17" s="139">
        <f t="shared" si="11"/>
        <v>0</v>
      </c>
      <c r="Q17" s="164">
        <f t="shared" si="12"/>
        <v>0</v>
      </c>
      <c r="R17" s="142">
        <f t="shared" si="13"/>
        <v>0</v>
      </c>
      <c r="S17" s="142">
        <f t="shared" si="14"/>
        <v>0</v>
      </c>
      <c r="T17" s="139">
        <f t="shared" si="22"/>
        <v>0</v>
      </c>
      <c r="U17" s="141">
        <f t="shared" si="1"/>
        <v>0</v>
      </c>
      <c r="V17" s="166">
        <f t="shared" si="15"/>
        <v>0</v>
      </c>
      <c r="W17" s="143">
        <f t="shared" si="26"/>
        <v>0</v>
      </c>
      <c r="X17" s="167">
        <f t="shared" si="16"/>
        <v>0</v>
      </c>
      <c r="Y17" s="168">
        <f t="shared" si="16"/>
        <v>0</v>
      </c>
      <c r="Z17" s="143">
        <f t="shared" si="23"/>
        <v>0</v>
      </c>
      <c r="AA17" s="169">
        <f t="shared" si="17"/>
        <v>0</v>
      </c>
      <c r="AB17" s="170" t="e">
        <f t="shared" si="2"/>
        <v>#NAME?</v>
      </c>
      <c r="AC17" s="171">
        <f t="shared" si="2"/>
        <v>0</v>
      </c>
      <c r="AD17" s="144" t="e">
        <f t="shared" si="24"/>
        <v>#NAME?</v>
      </c>
      <c r="AE17" s="169" t="e">
        <f t="shared" si="3"/>
        <v>#NAME?</v>
      </c>
    </row>
    <row r="18" spans="1:31">
      <c r="A18" s="137">
        <f t="shared" si="25"/>
        <v>41434</v>
      </c>
      <c r="B18" s="138">
        <f>'Spa 1'!B18+'Spa 2'!B18+'Spa 3'!B18+'Spa 4'!B18+'Spa 5'!B18+'Spa 6'!B18+'Spa 7'!B18+'Spa 8'!B18+'Spa 9'!B18+'Spa 10'!B18</f>
        <v>0</v>
      </c>
      <c r="C18" s="139">
        <f t="shared" si="4"/>
        <v>0</v>
      </c>
      <c r="D18" s="140">
        <f t="shared" si="18"/>
        <v>0</v>
      </c>
      <c r="E18" s="145">
        <f t="shared" si="19"/>
        <v>0</v>
      </c>
      <c r="F18" s="139">
        <f t="shared" si="5"/>
        <v>0</v>
      </c>
      <c r="G18" s="164">
        <f t="shared" si="6"/>
        <v>0</v>
      </c>
      <c r="H18" s="142" t="e">
        <f t="shared" si="7"/>
        <v>#NAME?</v>
      </c>
      <c r="I18" s="154">
        <f t="shared" si="8"/>
        <v>0</v>
      </c>
      <c r="J18" s="139" t="e">
        <f t="shared" si="9"/>
        <v>#NAME?</v>
      </c>
      <c r="K18" s="154" t="e">
        <f t="shared" si="0"/>
        <v>#NAME?</v>
      </c>
      <c r="L18" s="138">
        <f>'Spa 1'!L18+'Spa 2'!L18+'Spa 3'!L18+'Spa 4'!L18+'Spa 5'!L18+'Spa 6'!L18+'Spa 7'!L18+'Spa 8'!L18+'Spa 9'!L18+'Spa 10'!L18</f>
        <v>0</v>
      </c>
      <c r="M18" s="139">
        <f t="shared" si="10"/>
        <v>0</v>
      </c>
      <c r="N18" s="140">
        <f t="shared" si="20"/>
        <v>0</v>
      </c>
      <c r="O18" s="145">
        <f t="shared" si="21"/>
        <v>0</v>
      </c>
      <c r="P18" s="139">
        <f t="shared" si="11"/>
        <v>0</v>
      </c>
      <c r="Q18" s="164">
        <f t="shared" si="12"/>
        <v>0</v>
      </c>
      <c r="R18" s="142">
        <f t="shared" si="13"/>
        <v>0</v>
      </c>
      <c r="S18" s="142">
        <f t="shared" si="14"/>
        <v>0</v>
      </c>
      <c r="T18" s="139">
        <f t="shared" si="22"/>
        <v>0</v>
      </c>
      <c r="U18" s="141">
        <f t="shared" si="1"/>
        <v>0</v>
      </c>
      <c r="V18" s="166">
        <f t="shared" si="15"/>
        <v>0</v>
      </c>
      <c r="W18" s="143">
        <f t="shared" si="26"/>
        <v>0</v>
      </c>
      <c r="X18" s="167">
        <f t="shared" si="16"/>
        <v>0</v>
      </c>
      <c r="Y18" s="168">
        <f t="shared" si="16"/>
        <v>0</v>
      </c>
      <c r="Z18" s="143">
        <f t="shared" si="23"/>
        <v>0</v>
      </c>
      <c r="AA18" s="169">
        <f t="shared" si="17"/>
        <v>0</v>
      </c>
      <c r="AB18" s="170" t="e">
        <f t="shared" si="2"/>
        <v>#NAME?</v>
      </c>
      <c r="AC18" s="171">
        <f t="shared" si="2"/>
        <v>0</v>
      </c>
      <c r="AD18" s="144" t="e">
        <f t="shared" si="24"/>
        <v>#NAME?</v>
      </c>
      <c r="AE18" s="169" t="e">
        <f t="shared" si="3"/>
        <v>#NAME?</v>
      </c>
    </row>
    <row r="19" spans="1:31">
      <c r="A19" s="137">
        <f t="shared" si="25"/>
        <v>41435</v>
      </c>
      <c r="B19" s="138">
        <f>'Spa 1'!B19+'Spa 2'!B19+'Spa 3'!B19+'Spa 4'!B19+'Spa 5'!B19+'Spa 6'!B19+'Spa 7'!B19+'Spa 8'!B19+'Spa 9'!B19+'Spa 10'!B19</f>
        <v>0</v>
      </c>
      <c r="C19" s="139">
        <f t="shared" si="4"/>
        <v>0</v>
      </c>
      <c r="D19" s="140">
        <f t="shared" si="18"/>
        <v>0</v>
      </c>
      <c r="E19" s="145">
        <f t="shared" si="19"/>
        <v>0</v>
      </c>
      <c r="F19" s="139">
        <f t="shared" si="5"/>
        <v>0</v>
      </c>
      <c r="G19" s="164">
        <f t="shared" si="6"/>
        <v>0</v>
      </c>
      <c r="H19" s="142" t="e">
        <f t="shared" si="7"/>
        <v>#NAME?</v>
      </c>
      <c r="I19" s="154">
        <f t="shared" si="8"/>
        <v>0</v>
      </c>
      <c r="J19" s="139" t="e">
        <f t="shared" si="9"/>
        <v>#NAME?</v>
      </c>
      <c r="K19" s="154" t="e">
        <f t="shared" si="0"/>
        <v>#NAME?</v>
      </c>
      <c r="L19" s="138">
        <f>'Spa 1'!L19+'Spa 2'!L19+'Spa 3'!L19+'Spa 4'!L19+'Spa 5'!L19+'Spa 6'!L19+'Spa 7'!L19+'Spa 8'!L19+'Spa 9'!L19+'Spa 10'!L19</f>
        <v>0</v>
      </c>
      <c r="M19" s="139">
        <f t="shared" si="10"/>
        <v>0</v>
      </c>
      <c r="N19" s="140">
        <f t="shared" si="20"/>
        <v>0</v>
      </c>
      <c r="O19" s="145">
        <f t="shared" si="21"/>
        <v>0</v>
      </c>
      <c r="P19" s="139">
        <f t="shared" si="11"/>
        <v>0</v>
      </c>
      <c r="Q19" s="164">
        <f t="shared" si="12"/>
        <v>0</v>
      </c>
      <c r="R19" s="142">
        <f t="shared" si="13"/>
        <v>0</v>
      </c>
      <c r="S19" s="142">
        <f t="shared" si="14"/>
        <v>0</v>
      </c>
      <c r="T19" s="139">
        <f t="shared" si="22"/>
        <v>0</v>
      </c>
      <c r="U19" s="141">
        <f t="shared" si="1"/>
        <v>0</v>
      </c>
      <c r="V19" s="166">
        <f t="shared" si="15"/>
        <v>0</v>
      </c>
      <c r="W19" s="143">
        <f t="shared" si="26"/>
        <v>0</v>
      </c>
      <c r="X19" s="167">
        <f t="shared" si="16"/>
        <v>0</v>
      </c>
      <c r="Y19" s="168">
        <f t="shared" si="16"/>
        <v>0</v>
      </c>
      <c r="Z19" s="143">
        <f t="shared" si="23"/>
        <v>0</v>
      </c>
      <c r="AA19" s="169">
        <f t="shared" si="17"/>
        <v>0</v>
      </c>
      <c r="AB19" s="170" t="e">
        <f t="shared" si="2"/>
        <v>#NAME?</v>
      </c>
      <c r="AC19" s="171">
        <f t="shared" si="2"/>
        <v>0</v>
      </c>
      <c r="AD19" s="144" t="e">
        <f t="shared" si="24"/>
        <v>#NAME?</v>
      </c>
      <c r="AE19" s="169" t="e">
        <f t="shared" si="3"/>
        <v>#NAME?</v>
      </c>
    </row>
    <row r="20" spans="1:31">
      <c r="A20" s="137">
        <f t="shared" si="25"/>
        <v>41436</v>
      </c>
      <c r="B20" s="138">
        <f>'Spa 1'!B20+'Spa 2'!B20+'Spa 3'!B20+'Spa 4'!B20+'Spa 5'!B20+'Spa 6'!B20+'Spa 7'!B20+'Spa 8'!B20+'Spa 9'!B20+'Spa 10'!B20</f>
        <v>0</v>
      </c>
      <c r="C20" s="139">
        <f t="shared" si="4"/>
        <v>0</v>
      </c>
      <c r="D20" s="140">
        <f t="shared" si="18"/>
        <v>0</v>
      </c>
      <c r="E20" s="145">
        <f t="shared" si="19"/>
        <v>0</v>
      </c>
      <c r="F20" s="139">
        <f t="shared" si="5"/>
        <v>0</v>
      </c>
      <c r="G20" s="164">
        <f t="shared" si="6"/>
        <v>0</v>
      </c>
      <c r="H20" s="142" t="e">
        <f t="shared" si="7"/>
        <v>#NAME?</v>
      </c>
      <c r="I20" s="154">
        <f t="shared" si="8"/>
        <v>0</v>
      </c>
      <c r="J20" s="139" t="e">
        <f t="shared" si="9"/>
        <v>#NAME?</v>
      </c>
      <c r="K20" s="154" t="e">
        <f t="shared" si="0"/>
        <v>#NAME?</v>
      </c>
      <c r="L20" s="138">
        <f>'Spa 1'!L20+'Spa 2'!L20+'Spa 3'!L20+'Spa 4'!L20+'Spa 5'!L20+'Spa 6'!L20+'Spa 7'!L20+'Spa 8'!L20+'Spa 9'!L20+'Spa 10'!L20</f>
        <v>0</v>
      </c>
      <c r="M20" s="139">
        <f t="shared" si="10"/>
        <v>0</v>
      </c>
      <c r="N20" s="140">
        <f t="shared" si="20"/>
        <v>0</v>
      </c>
      <c r="O20" s="145">
        <f t="shared" si="21"/>
        <v>0</v>
      </c>
      <c r="P20" s="139">
        <f t="shared" si="11"/>
        <v>0</v>
      </c>
      <c r="Q20" s="164">
        <f t="shared" si="12"/>
        <v>0</v>
      </c>
      <c r="R20" s="142">
        <f t="shared" si="13"/>
        <v>0</v>
      </c>
      <c r="S20" s="142">
        <f t="shared" si="14"/>
        <v>0</v>
      </c>
      <c r="T20" s="139">
        <f t="shared" si="22"/>
        <v>0</v>
      </c>
      <c r="U20" s="141">
        <f t="shared" si="1"/>
        <v>0</v>
      </c>
      <c r="V20" s="166">
        <f t="shared" si="15"/>
        <v>0</v>
      </c>
      <c r="W20" s="143">
        <f t="shared" si="26"/>
        <v>0</v>
      </c>
      <c r="X20" s="167">
        <f t="shared" si="16"/>
        <v>0</v>
      </c>
      <c r="Y20" s="168">
        <f t="shared" si="16"/>
        <v>0</v>
      </c>
      <c r="Z20" s="143">
        <f t="shared" si="23"/>
        <v>0</v>
      </c>
      <c r="AA20" s="169">
        <f t="shared" si="17"/>
        <v>0</v>
      </c>
      <c r="AB20" s="170" t="e">
        <f t="shared" si="2"/>
        <v>#NAME?</v>
      </c>
      <c r="AC20" s="171">
        <f t="shared" si="2"/>
        <v>0</v>
      </c>
      <c r="AD20" s="144" t="e">
        <f t="shared" si="24"/>
        <v>#NAME?</v>
      </c>
      <c r="AE20" s="169" t="e">
        <f t="shared" si="3"/>
        <v>#NAME?</v>
      </c>
    </row>
    <row r="21" spans="1:31">
      <c r="A21" s="137">
        <f t="shared" si="25"/>
        <v>41437</v>
      </c>
      <c r="B21" s="138">
        <f>'Spa 1'!B21+'Spa 2'!B21+'Spa 3'!B21+'Spa 4'!B21+'Spa 5'!B21+'Spa 6'!B21+'Spa 7'!B21+'Spa 8'!B21+'Spa 9'!B21+'Spa 10'!B21</f>
        <v>0</v>
      </c>
      <c r="C21" s="139">
        <f t="shared" si="4"/>
        <v>0</v>
      </c>
      <c r="D21" s="140">
        <f t="shared" si="18"/>
        <v>0</v>
      </c>
      <c r="E21" s="145">
        <f t="shared" si="19"/>
        <v>0</v>
      </c>
      <c r="F21" s="139">
        <f t="shared" si="5"/>
        <v>0</v>
      </c>
      <c r="G21" s="164">
        <f t="shared" si="6"/>
        <v>0</v>
      </c>
      <c r="H21" s="142" t="e">
        <f t="shared" si="7"/>
        <v>#NAME?</v>
      </c>
      <c r="I21" s="154">
        <f t="shared" si="8"/>
        <v>0</v>
      </c>
      <c r="J21" s="139" t="e">
        <f t="shared" si="9"/>
        <v>#NAME?</v>
      </c>
      <c r="K21" s="154" t="e">
        <f t="shared" si="0"/>
        <v>#NAME?</v>
      </c>
      <c r="L21" s="138">
        <f>'Spa 1'!L21+'Spa 2'!L21+'Spa 3'!L21+'Spa 4'!L21+'Spa 5'!L21+'Spa 6'!L21+'Spa 7'!L21+'Spa 8'!L21+'Spa 9'!L21+'Spa 10'!L21</f>
        <v>0</v>
      </c>
      <c r="M21" s="139">
        <f t="shared" si="10"/>
        <v>0</v>
      </c>
      <c r="N21" s="140">
        <f t="shared" si="20"/>
        <v>0</v>
      </c>
      <c r="O21" s="145">
        <f t="shared" si="21"/>
        <v>0</v>
      </c>
      <c r="P21" s="139">
        <f t="shared" si="11"/>
        <v>0</v>
      </c>
      <c r="Q21" s="164">
        <f t="shared" si="12"/>
        <v>0</v>
      </c>
      <c r="R21" s="142">
        <f t="shared" si="13"/>
        <v>0</v>
      </c>
      <c r="S21" s="142">
        <f t="shared" si="14"/>
        <v>0</v>
      </c>
      <c r="T21" s="139">
        <f t="shared" si="22"/>
        <v>0</v>
      </c>
      <c r="U21" s="141">
        <f t="shared" si="1"/>
        <v>0</v>
      </c>
      <c r="V21" s="166">
        <f t="shared" si="15"/>
        <v>0</v>
      </c>
      <c r="W21" s="143">
        <f t="shared" si="26"/>
        <v>0</v>
      </c>
      <c r="X21" s="167">
        <f t="shared" si="16"/>
        <v>0</v>
      </c>
      <c r="Y21" s="168">
        <f t="shared" si="16"/>
        <v>0</v>
      </c>
      <c r="Z21" s="143">
        <f t="shared" si="23"/>
        <v>0</v>
      </c>
      <c r="AA21" s="169">
        <f t="shared" si="17"/>
        <v>0</v>
      </c>
      <c r="AB21" s="170" t="e">
        <f t="shared" si="2"/>
        <v>#NAME?</v>
      </c>
      <c r="AC21" s="171">
        <f t="shared" si="2"/>
        <v>0</v>
      </c>
      <c r="AD21" s="144" t="e">
        <f t="shared" si="24"/>
        <v>#NAME?</v>
      </c>
      <c r="AE21" s="169" t="e">
        <f t="shared" si="3"/>
        <v>#NAME?</v>
      </c>
    </row>
    <row r="22" spans="1:31">
      <c r="A22" s="137">
        <f t="shared" si="25"/>
        <v>41438</v>
      </c>
      <c r="B22" s="138">
        <f>'Spa 1'!B22+'Spa 2'!B22+'Spa 3'!B22+'Spa 4'!B22+'Spa 5'!B22+'Spa 6'!B22+'Spa 7'!B22+'Spa 8'!B22+'Spa 9'!B22+'Spa 10'!B22</f>
        <v>0</v>
      </c>
      <c r="C22" s="139">
        <f t="shared" si="4"/>
        <v>0</v>
      </c>
      <c r="D22" s="140">
        <f t="shared" si="18"/>
        <v>0</v>
      </c>
      <c r="E22" s="145">
        <f t="shared" si="19"/>
        <v>0</v>
      </c>
      <c r="F22" s="139">
        <f t="shared" si="5"/>
        <v>0</v>
      </c>
      <c r="G22" s="164">
        <f t="shared" si="6"/>
        <v>0</v>
      </c>
      <c r="H22" s="142" t="e">
        <f t="shared" si="7"/>
        <v>#NAME?</v>
      </c>
      <c r="I22" s="154">
        <f t="shared" si="8"/>
        <v>0</v>
      </c>
      <c r="J22" s="139" t="e">
        <f t="shared" si="9"/>
        <v>#NAME?</v>
      </c>
      <c r="K22" s="154" t="e">
        <f t="shared" si="0"/>
        <v>#NAME?</v>
      </c>
      <c r="L22" s="138">
        <f>'Spa 1'!L22+'Spa 2'!L22+'Spa 3'!L22+'Spa 4'!L22+'Spa 5'!L22+'Spa 6'!L22+'Spa 7'!L22+'Spa 8'!L22+'Spa 9'!L22+'Spa 10'!L22</f>
        <v>0</v>
      </c>
      <c r="M22" s="139">
        <f t="shared" si="10"/>
        <v>0</v>
      </c>
      <c r="N22" s="140">
        <f t="shared" si="20"/>
        <v>0</v>
      </c>
      <c r="O22" s="145">
        <f t="shared" si="21"/>
        <v>0</v>
      </c>
      <c r="P22" s="139">
        <f t="shared" si="11"/>
        <v>0</v>
      </c>
      <c r="Q22" s="164">
        <f t="shared" si="12"/>
        <v>0</v>
      </c>
      <c r="R22" s="142">
        <f t="shared" si="13"/>
        <v>0</v>
      </c>
      <c r="S22" s="142">
        <f t="shared" si="14"/>
        <v>0</v>
      </c>
      <c r="T22" s="139">
        <f t="shared" si="22"/>
        <v>0</v>
      </c>
      <c r="U22" s="141">
        <f t="shared" si="1"/>
        <v>0</v>
      </c>
      <c r="V22" s="166">
        <f t="shared" si="15"/>
        <v>0</v>
      </c>
      <c r="W22" s="143">
        <f t="shared" si="26"/>
        <v>0</v>
      </c>
      <c r="X22" s="167">
        <f t="shared" si="16"/>
        <v>0</v>
      </c>
      <c r="Y22" s="168">
        <f t="shared" si="16"/>
        <v>0</v>
      </c>
      <c r="Z22" s="143">
        <f t="shared" si="23"/>
        <v>0</v>
      </c>
      <c r="AA22" s="169">
        <f t="shared" si="17"/>
        <v>0</v>
      </c>
      <c r="AB22" s="170" t="e">
        <f t="shared" si="2"/>
        <v>#NAME?</v>
      </c>
      <c r="AC22" s="171">
        <f t="shared" si="2"/>
        <v>0</v>
      </c>
      <c r="AD22" s="144" t="e">
        <f t="shared" si="24"/>
        <v>#NAME?</v>
      </c>
      <c r="AE22" s="169" t="e">
        <f t="shared" si="3"/>
        <v>#NAME?</v>
      </c>
    </row>
    <row r="23" spans="1:31">
      <c r="A23" s="137">
        <f t="shared" si="25"/>
        <v>41439</v>
      </c>
      <c r="B23" s="138">
        <f>'Spa 1'!B23+'Spa 2'!B23+'Spa 3'!B23+'Spa 4'!B23+'Spa 5'!B23+'Spa 6'!B23+'Spa 7'!B23+'Spa 8'!B23+'Spa 9'!B23+'Spa 10'!B23</f>
        <v>0</v>
      </c>
      <c r="C23" s="139">
        <f t="shared" si="4"/>
        <v>0</v>
      </c>
      <c r="D23" s="140">
        <f t="shared" si="18"/>
        <v>0</v>
      </c>
      <c r="E23" s="145">
        <f t="shared" si="19"/>
        <v>0</v>
      </c>
      <c r="F23" s="139">
        <f t="shared" si="5"/>
        <v>0</v>
      </c>
      <c r="G23" s="164">
        <f t="shared" si="6"/>
        <v>0</v>
      </c>
      <c r="H23" s="142" t="e">
        <f t="shared" si="7"/>
        <v>#NAME?</v>
      </c>
      <c r="I23" s="154">
        <f t="shared" si="8"/>
        <v>0</v>
      </c>
      <c r="J23" s="139" t="e">
        <f t="shared" si="9"/>
        <v>#NAME?</v>
      </c>
      <c r="K23" s="154" t="e">
        <f t="shared" si="0"/>
        <v>#NAME?</v>
      </c>
      <c r="L23" s="138">
        <f>'Spa 1'!L23+'Spa 2'!L23+'Spa 3'!L23+'Spa 4'!L23+'Spa 5'!L23+'Spa 6'!L23+'Spa 7'!L23+'Spa 8'!L23+'Spa 9'!L23+'Spa 10'!L23</f>
        <v>0</v>
      </c>
      <c r="M23" s="139">
        <f t="shared" si="10"/>
        <v>0</v>
      </c>
      <c r="N23" s="140">
        <f t="shared" si="20"/>
        <v>0</v>
      </c>
      <c r="O23" s="145">
        <f t="shared" si="21"/>
        <v>0</v>
      </c>
      <c r="P23" s="139">
        <f t="shared" si="11"/>
        <v>0</v>
      </c>
      <c r="Q23" s="164">
        <f t="shared" si="12"/>
        <v>0</v>
      </c>
      <c r="R23" s="142">
        <f t="shared" si="13"/>
        <v>0</v>
      </c>
      <c r="S23" s="142">
        <f t="shared" si="14"/>
        <v>0</v>
      </c>
      <c r="T23" s="139">
        <f t="shared" si="22"/>
        <v>0</v>
      </c>
      <c r="U23" s="141">
        <f t="shared" si="1"/>
        <v>0</v>
      </c>
      <c r="V23" s="166">
        <f t="shared" si="15"/>
        <v>0</v>
      </c>
      <c r="W23" s="143">
        <f t="shared" si="26"/>
        <v>0</v>
      </c>
      <c r="X23" s="167">
        <f t="shared" si="16"/>
        <v>0</v>
      </c>
      <c r="Y23" s="168">
        <f t="shared" si="16"/>
        <v>0</v>
      </c>
      <c r="Z23" s="143">
        <f t="shared" si="23"/>
        <v>0</v>
      </c>
      <c r="AA23" s="169">
        <f t="shared" si="17"/>
        <v>0</v>
      </c>
      <c r="AB23" s="170" t="e">
        <f t="shared" si="2"/>
        <v>#NAME?</v>
      </c>
      <c r="AC23" s="171">
        <f t="shared" si="2"/>
        <v>0</v>
      </c>
      <c r="AD23" s="144" t="e">
        <f t="shared" si="24"/>
        <v>#NAME?</v>
      </c>
      <c r="AE23" s="169" t="e">
        <f t="shared" si="3"/>
        <v>#NAME?</v>
      </c>
    </row>
    <row r="24" spans="1:31">
      <c r="A24" s="137">
        <f t="shared" si="25"/>
        <v>41440</v>
      </c>
      <c r="B24" s="138">
        <f>'Spa 1'!B24+'Spa 2'!B24+'Spa 3'!B24+'Spa 4'!B24+'Spa 5'!B24+'Spa 6'!B24+'Spa 7'!B24+'Spa 8'!B24+'Spa 9'!B24+'Spa 10'!B24</f>
        <v>0</v>
      </c>
      <c r="C24" s="139">
        <f t="shared" si="4"/>
        <v>0</v>
      </c>
      <c r="D24" s="140">
        <f t="shared" si="18"/>
        <v>0</v>
      </c>
      <c r="E24" s="145">
        <f t="shared" si="19"/>
        <v>0</v>
      </c>
      <c r="F24" s="139">
        <f t="shared" si="5"/>
        <v>0</v>
      </c>
      <c r="G24" s="164">
        <f t="shared" si="6"/>
        <v>0</v>
      </c>
      <c r="H24" s="142" t="e">
        <f t="shared" si="7"/>
        <v>#NAME?</v>
      </c>
      <c r="I24" s="154">
        <f t="shared" si="8"/>
        <v>0</v>
      </c>
      <c r="J24" s="139" t="e">
        <f t="shared" si="9"/>
        <v>#NAME?</v>
      </c>
      <c r="K24" s="154" t="e">
        <f t="shared" si="0"/>
        <v>#NAME?</v>
      </c>
      <c r="L24" s="138">
        <f>'Spa 1'!L24+'Spa 2'!L24+'Spa 3'!L24+'Spa 4'!L24+'Spa 5'!L24+'Spa 6'!L24+'Spa 7'!L24+'Spa 8'!L24+'Spa 9'!L24+'Spa 10'!L24</f>
        <v>0</v>
      </c>
      <c r="M24" s="139">
        <f t="shared" si="10"/>
        <v>0</v>
      </c>
      <c r="N24" s="140">
        <f t="shared" si="20"/>
        <v>0</v>
      </c>
      <c r="O24" s="145">
        <f t="shared" si="21"/>
        <v>0</v>
      </c>
      <c r="P24" s="139">
        <f t="shared" si="11"/>
        <v>0</v>
      </c>
      <c r="Q24" s="164">
        <f t="shared" si="12"/>
        <v>0</v>
      </c>
      <c r="R24" s="142">
        <f t="shared" si="13"/>
        <v>0</v>
      </c>
      <c r="S24" s="142">
        <f t="shared" si="14"/>
        <v>0</v>
      </c>
      <c r="T24" s="139">
        <f t="shared" si="22"/>
        <v>0</v>
      </c>
      <c r="U24" s="141">
        <f t="shared" si="1"/>
        <v>0</v>
      </c>
      <c r="V24" s="166">
        <f t="shared" si="15"/>
        <v>0</v>
      </c>
      <c r="W24" s="143">
        <f t="shared" si="26"/>
        <v>0</v>
      </c>
      <c r="X24" s="167">
        <f t="shared" si="16"/>
        <v>0</v>
      </c>
      <c r="Y24" s="168">
        <f t="shared" si="16"/>
        <v>0</v>
      </c>
      <c r="Z24" s="143">
        <f t="shared" si="23"/>
        <v>0</v>
      </c>
      <c r="AA24" s="169">
        <f t="shared" si="17"/>
        <v>0</v>
      </c>
      <c r="AB24" s="170" t="e">
        <f t="shared" si="2"/>
        <v>#NAME?</v>
      </c>
      <c r="AC24" s="171">
        <f t="shared" si="2"/>
        <v>0</v>
      </c>
      <c r="AD24" s="144" t="e">
        <f t="shared" si="24"/>
        <v>#NAME?</v>
      </c>
      <c r="AE24" s="169" t="e">
        <f t="shared" si="3"/>
        <v>#NAME?</v>
      </c>
    </row>
    <row r="25" spans="1:31">
      <c r="A25" s="137">
        <f t="shared" si="25"/>
        <v>41441</v>
      </c>
      <c r="B25" s="138">
        <f>'Spa 1'!B25+'Spa 2'!B25+'Spa 3'!B25+'Spa 4'!B25+'Spa 5'!B25+'Spa 6'!B25+'Spa 7'!B25+'Spa 8'!B25+'Spa 9'!B25+'Spa 10'!B25</f>
        <v>0</v>
      </c>
      <c r="C25" s="139">
        <f t="shared" si="4"/>
        <v>0</v>
      </c>
      <c r="D25" s="140">
        <f t="shared" si="18"/>
        <v>0</v>
      </c>
      <c r="E25" s="145">
        <f t="shared" si="19"/>
        <v>0</v>
      </c>
      <c r="F25" s="139">
        <f t="shared" si="5"/>
        <v>0</v>
      </c>
      <c r="G25" s="164">
        <f t="shared" si="6"/>
        <v>0</v>
      </c>
      <c r="H25" s="142" t="e">
        <f t="shared" si="7"/>
        <v>#NAME?</v>
      </c>
      <c r="I25" s="154">
        <f t="shared" si="8"/>
        <v>0</v>
      </c>
      <c r="J25" s="139" t="e">
        <f t="shared" si="9"/>
        <v>#NAME?</v>
      </c>
      <c r="K25" s="154" t="e">
        <f t="shared" si="0"/>
        <v>#NAME?</v>
      </c>
      <c r="L25" s="138">
        <f>'Spa 1'!L25+'Spa 2'!L25+'Spa 3'!L25+'Spa 4'!L25+'Spa 5'!L25+'Spa 6'!L25+'Spa 7'!L25+'Spa 8'!L25+'Spa 9'!L25+'Spa 10'!L25</f>
        <v>0</v>
      </c>
      <c r="M25" s="139">
        <f t="shared" si="10"/>
        <v>0</v>
      </c>
      <c r="N25" s="140">
        <f t="shared" si="20"/>
        <v>0</v>
      </c>
      <c r="O25" s="145">
        <f t="shared" si="21"/>
        <v>0</v>
      </c>
      <c r="P25" s="139">
        <f t="shared" si="11"/>
        <v>0</v>
      </c>
      <c r="Q25" s="164">
        <f t="shared" si="12"/>
        <v>0</v>
      </c>
      <c r="R25" s="142">
        <f t="shared" si="13"/>
        <v>0</v>
      </c>
      <c r="S25" s="142">
        <f t="shared" si="14"/>
        <v>0</v>
      </c>
      <c r="T25" s="139">
        <f t="shared" si="22"/>
        <v>0</v>
      </c>
      <c r="U25" s="141">
        <f t="shared" si="1"/>
        <v>0</v>
      </c>
      <c r="V25" s="166">
        <f t="shared" si="15"/>
        <v>0</v>
      </c>
      <c r="W25" s="143">
        <f t="shared" si="26"/>
        <v>0</v>
      </c>
      <c r="X25" s="167">
        <f t="shared" si="16"/>
        <v>0</v>
      </c>
      <c r="Y25" s="168">
        <f t="shared" si="16"/>
        <v>0</v>
      </c>
      <c r="Z25" s="143">
        <f t="shared" si="23"/>
        <v>0</v>
      </c>
      <c r="AA25" s="169">
        <f t="shared" si="17"/>
        <v>0</v>
      </c>
      <c r="AB25" s="170" t="e">
        <f t="shared" ref="AB25:AC39" si="27">+H25+R25</f>
        <v>#NAME?</v>
      </c>
      <c r="AC25" s="171">
        <f t="shared" si="27"/>
        <v>0</v>
      </c>
      <c r="AD25" s="144" t="e">
        <f t="shared" si="24"/>
        <v>#NAME?</v>
      </c>
      <c r="AE25" s="169" t="e">
        <f t="shared" si="3"/>
        <v>#NAME?</v>
      </c>
    </row>
    <row r="26" spans="1:31">
      <c r="A26" s="137">
        <f t="shared" si="25"/>
        <v>41442</v>
      </c>
      <c r="B26" s="138">
        <f>'Spa 1'!B26+'Spa 2'!B26+'Spa 3'!B26+'Spa 4'!B26+'Spa 5'!B26+'Spa 6'!B26+'Spa 7'!B26+'Spa 8'!B26+'Spa 9'!B26+'Spa 10'!B26</f>
        <v>0</v>
      </c>
      <c r="C26" s="139">
        <f t="shared" si="4"/>
        <v>0</v>
      </c>
      <c r="D26" s="140">
        <f t="shared" si="18"/>
        <v>0</v>
      </c>
      <c r="E26" s="145">
        <f t="shared" si="19"/>
        <v>0</v>
      </c>
      <c r="F26" s="139">
        <f t="shared" si="5"/>
        <v>0</v>
      </c>
      <c r="G26" s="164">
        <f t="shared" si="6"/>
        <v>0</v>
      </c>
      <c r="H26" s="142" t="e">
        <f t="shared" si="7"/>
        <v>#NAME?</v>
      </c>
      <c r="I26" s="154">
        <f t="shared" si="8"/>
        <v>0</v>
      </c>
      <c r="J26" s="139" t="e">
        <f t="shared" si="9"/>
        <v>#NAME?</v>
      </c>
      <c r="K26" s="154" t="e">
        <f t="shared" si="0"/>
        <v>#NAME?</v>
      </c>
      <c r="L26" s="138">
        <f>'Spa 1'!L26+'Spa 2'!L26+'Spa 3'!L26+'Spa 4'!L26+'Spa 5'!L26+'Spa 6'!L26+'Spa 7'!L26+'Spa 8'!L26+'Spa 9'!L26+'Spa 10'!L26</f>
        <v>0</v>
      </c>
      <c r="M26" s="139">
        <f t="shared" si="10"/>
        <v>0</v>
      </c>
      <c r="N26" s="140">
        <f t="shared" si="20"/>
        <v>0</v>
      </c>
      <c r="O26" s="145">
        <f t="shared" si="21"/>
        <v>0</v>
      </c>
      <c r="P26" s="139">
        <f t="shared" si="11"/>
        <v>0</v>
      </c>
      <c r="Q26" s="164">
        <f t="shared" si="12"/>
        <v>0</v>
      </c>
      <c r="R26" s="142">
        <f t="shared" si="13"/>
        <v>0</v>
      </c>
      <c r="S26" s="142">
        <f t="shared" si="14"/>
        <v>0</v>
      </c>
      <c r="T26" s="139">
        <f t="shared" si="22"/>
        <v>0</v>
      </c>
      <c r="U26" s="141">
        <f t="shared" si="1"/>
        <v>0</v>
      </c>
      <c r="V26" s="166">
        <f t="shared" si="15"/>
        <v>0</v>
      </c>
      <c r="W26" s="143">
        <f t="shared" si="26"/>
        <v>0</v>
      </c>
      <c r="X26" s="167">
        <f t="shared" si="16"/>
        <v>0</v>
      </c>
      <c r="Y26" s="168">
        <f t="shared" si="16"/>
        <v>0</v>
      </c>
      <c r="Z26" s="143">
        <f t="shared" si="23"/>
        <v>0</v>
      </c>
      <c r="AA26" s="169">
        <f t="shared" si="17"/>
        <v>0</v>
      </c>
      <c r="AB26" s="170" t="e">
        <f t="shared" si="27"/>
        <v>#NAME?</v>
      </c>
      <c r="AC26" s="171">
        <f t="shared" si="27"/>
        <v>0</v>
      </c>
      <c r="AD26" s="144" t="e">
        <f t="shared" si="24"/>
        <v>#NAME?</v>
      </c>
      <c r="AE26" s="169" t="e">
        <f t="shared" si="3"/>
        <v>#NAME?</v>
      </c>
    </row>
    <row r="27" spans="1:31">
      <c r="A27" s="137">
        <f t="shared" si="25"/>
        <v>41443</v>
      </c>
      <c r="B27" s="138">
        <f>'Spa 1'!B27+'Spa 2'!B27+'Spa 3'!B27+'Spa 4'!B27+'Spa 5'!B27+'Spa 6'!B27+'Spa 7'!B27+'Spa 8'!B27+'Spa 9'!B27+'Spa 10'!B27</f>
        <v>0</v>
      </c>
      <c r="C27" s="139">
        <f t="shared" si="4"/>
        <v>0</v>
      </c>
      <c r="D27" s="140">
        <f t="shared" si="18"/>
        <v>0</v>
      </c>
      <c r="E27" s="145">
        <f t="shared" si="19"/>
        <v>0</v>
      </c>
      <c r="F27" s="139">
        <f t="shared" si="5"/>
        <v>0</v>
      </c>
      <c r="G27" s="164">
        <f t="shared" si="6"/>
        <v>0</v>
      </c>
      <c r="H27" s="142" t="e">
        <f t="shared" si="7"/>
        <v>#NAME?</v>
      </c>
      <c r="I27" s="154">
        <f t="shared" si="8"/>
        <v>0</v>
      </c>
      <c r="J27" s="139" t="e">
        <f t="shared" si="9"/>
        <v>#NAME?</v>
      </c>
      <c r="K27" s="154" t="e">
        <f t="shared" si="0"/>
        <v>#NAME?</v>
      </c>
      <c r="L27" s="138">
        <f>'Spa 1'!L27+'Spa 2'!L27+'Spa 3'!L27+'Spa 4'!L27+'Spa 5'!L27+'Spa 6'!L27+'Spa 7'!L27+'Spa 8'!L27+'Spa 9'!L27+'Spa 10'!L27</f>
        <v>0</v>
      </c>
      <c r="M27" s="139">
        <f t="shared" si="10"/>
        <v>0</v>
      </c>
      <c r="N27" s="140">
        <f t="shared" si="20"/>
        <v>0</v>
      </c>
      <c r="O27" s="145">
        <f t="shared" si="21"/>
        <v>0</v>
      </c>
      <c r="P27" s="139">
        <f t="shared" si="11"/>
        <v>0</v>
      </c>
      <c r="Q27" s="164">
        <f t="shared" si="12"/>
        <v>0</v>
      </c>
      <c r="R27" s="142">
        <f t="shared" si="13"/>
        <v>0</v>
      </c>
      <c r="S27" s="142">
        <f t="shared" si="14"/>
        <v>0</v>
      </c>
      <c r="T27" s="139">
        <f t="shared" si="22"/>
        <v>0</v>
      </c>
      <c r="U27" s="141">
        <f t="shared" si="1"/>
        <v>0</v>
      </c>
      <c r="V27" s="166">
        <f t="shared" si="15"/>
        <v>0</v>
      </c>
      <c r="W27" s="143">
        <f t="shared" si="26"/>
        <v>0</v>
      </c>
      <c r="X27" s="167">
        <f t="shared" si="16"/>
        <v>0</v>
      </c>
      <c r="Y27" s="168">
        <f t="shared" si="16"/>
        <v>0</v>
      </c>
      <c r="Z27" s="143">
        <f t="shared" si="23"/>
        <v>0</v>
      </c>
      <c r="AA27" s="169">
        <f t="shared" si="17"/>
        <v>0</v>
      </c>
      <c r="AB27" s="170" t="e">
        <f t="shared" si="27"/>
        <v>#NAME?</v>
      </c>
      <c r="AC27" s="171">
        <f t="shared" si="27"/>
        <v>0</v>
      </c>
      <c r="AD27" s="144" t="e">
        <f t="shared" si="24"/>
        <v>#NAME?</v>
      </c>
      <c r="AE27" s="169" t="e">
        <f t="shared" si="3"/>
        <v>#NAME?</v>
      </c>
    </row>
    <row r="28" spans="1:31">
      <c r="A28" s="137">
        <f t="shared" si="25"/>
        <v>41444</v>
      </c>
      <c r="B28" s="138">
        <f>'Spa 1'!B28+'Spa 2'!B28+'Spa 3'!B28+'Spa 4'!B28+'Spa 5'!B28+'Spa 6'!B28+'Spa 7'!B28+'Spa 8'!B28+'Spa 9'!B28+'Spa 10'!B28</f>
        <v>0</v>
      </c>
      <c r="C28" s="139">
        <f t="shared" si="4"/>
        <v>0</v>
      </c>
      <c r="D28" s="140">
        <f t="shared" si="18"/>
        <v>0</v>
      </c>
      <c r="E28" s="145">
        <f t="shared" si="19"/>
        <v>0</v>
      </c>
      <c r="F28" s="139">
        <f t="shared" si="5"/>
        <v>0</v>
      </c>
      <c r="G28" s="164">
        <f t="shared" si="6"/>
        <v>0</v>
      </c>
      <c r="H28" s="142" t="e">
        <f t="shared" si="7"/>
        <v>#NAME?</v>
      </c>
      <c r="I28" s="154">
        <f t="shared" si="8"/>
        <v>0</v>
      </c>
      <c r="J28" s="139" t="e">
        <f t="shared" si="9"/>
        <v>#NAME?</v>
      </c>
      <c r="K28" s="154" t="e">
        <f t="shared" si="0"/>
        <v>#NAME?</v>
      </c>
      <c r="L28" s="138">
        <f>'Spa 1'!L28+'Spa 2'!L28+'Spa 3'!L28+'Spa 4'!L28+'Spa 5'!L28+'Spa 6'!L28+'Spa 7'!L28+'Spa 8'!L28+'Spa 9'!L28+'Spa 10'!L28</f>
        <v>0</v>
      </c>
      <c r="M28" s="139">
        <f t="shared" si="10"/>
        <v>0</v>
      </c>
      <c r="N28" s="140">
        <f t="shared" si="20"/>
        <v>0</v>
      </c>
      <c r="O28" s="145">
        <f t="shared" si="21"/>
        <v>0</v>
      </c>
      <c r="P28" s="139">
        <f t="shared" si="11"/>
        <v>0</v>
      </c>
      <c r="Q28" s="164">
        <f t="shared" si="12"/>
        <v>0</v>
      </c>
      <c r="R28" s="142">
        <f t="shared" si="13"/>
        <v>0</v>
      </c>
      <c r="S28" s="142">
        <f t="shared" si="14"/>
        <v>0</v>
      </c>
      <c r="T28" s="139">
        <f t="shared" si="22"/>
        <v>0</v>
      </c>
      <c r="U28" s="141">
        <f t="shared" si="1"/>
        <v>0</v>
      </c>
      <c r="V28" s="166">
        <f t="shared" si="15"/>
        <v>0</v>
      </c>
      <c r="W28" s="143">
        <f t="shared" si="26"/>
        <v>0</v>
      </c>
      <c r="X28" s="167">
        <f t="shared" si="16"/>
        <v>0</v>
      </c>
      <c r="Y28" s="168">
        <f t="shared" si="16"/>
        <v>0</v>
      </c>
      <c r="Z28" s="143">
        <f t="shared" si="23"/>
        <v>0</v>
      </c>
      <c r="AA28" s="169">
        <f t="shared" si="17"/>
        <v>0</v>
      </c>
      <c r="AB28" s="170" t="e">
        <f t="shared" si="27"/>
        <v>#NAME?</v>
      </c>
      <c r="AC28" s="171">
        <f t="shared" si="27"/>
        <v>0</v>
      </c>
      <c r="AD28" s="144" t="e">
        <f t="shared" si="24"/>
        <v>#NAME?</v>
      </c>
      <c r="AE28" s="169" t="e">
        <f t="shared" si="3"/>
        <v>#NAME?</v>
      </c>
    </row>
    <row r="29" spans="1:31">
      <c r="A29" s="137">
        <f t="shared" si="25"/>
        <v>41445</v>
      </c>
      <c r="B29" s="138">
        <f>'Spa 1'!B29+'Spa 2'!B29+'Spa 3'!B29+'Spa 4'!B29+'Spa 5'!B29+'Spa 6'!B29+'Spa 7'!B29+'Spa 8'!B29+'Spa 9'!B29+'Spa 10'!B29</f>
        <v>0</v>
      </c>
      <c r="C29" s="139">
        <f t="shared" si="4"/>
        <v>0</v>
      </c>
      <c r="D29" s="140">
        <f t="shared" si="18"/>
        <v>0</v>
      </c>
      <c r="E29" s="145">
        <f t="shared" si="19"/>
        <v>0</v>
      </c>
      <c r="F29" s="139">
        <f t="shared" si="5"/>
        <v>0</v>
      </c>
      <c r="G29" s="164">
        <f t="shared" si="6"/>
        <v>0</v>
      </c>
      <c r="H29" s="142" t="e">
        <f t="shared" si="7"/>
        <v>#NAME?</v>
      </c>
      <c r="I29" s="154">
        <f t="shared" si="8"/>
        <v>0</v>
      </c>
      <c r="J29" s="139" t="e">
        <f t="shared" si="9"/>
        <v>#NAME?</v>
      </c>
      <c r="K29" s="154" t="e">
        <f t="shared" si="0"/>
        <v>#NAME?</v>
      </c>
      <c r="L29" s="138">
        <f>'Spa 1'!L29+'Spa 2'!L29+'Spa 3'!L29+'Spa 4'!L29+'Spa 5'!L29+'Spa 6'!L29+'Spa 7'!L29+'Spa 8'!L29+'Spa 9'!L29+'Spa 10'!L29</f>
        <v>0</v>
      </c>
      <c r="M29" s="139">
        <f t="shared" si="10"/>
        <v>0</v>
      </c>
      <c r="N29" s="140">
        <f t="shared" si="20"/>
        <v>0</v>
      </c>
      <c r="O29" s="145">
        <f t="shared" si="21"/>
        <v>0</v>
      </c>
      <c r="P29" s="139">
        <f t="shared" si="11"/>
        <v>0</v>
      </c>
      <c r="Q29" s="164">
        <f t="shared" si="12"/>
        <v>0</v>
      </c>
      <c r="R29" s="142">
        <f t="shared" si="13"/>
        <v>0</v>
      </c>
      <c r="S29" s="142">
        <f t="shared" si="14"/>
        <v>0</v>
      </c>
      <c r="T29" s="139">
        <f t="shared" si="22"/>
        <v>0</v>
      </c>
      <c r="U29" s="141">
        <f t="shared" si="1"/>
        <v>0</v>
      </c>
      <c r="V29" s="166">
        <f t="shared" si="15"/>
        <v>0</v>
      </c>
      <c r="W29" s="143">
        <f t="shared" si="26"/>
        <v>0</v>
      </c>
      <c r="X29" s="167">
        <f t="shared" si="16"/>
        <v>0</v>
      </c>
      <c r="Y29" s="168">
        <f t="shared" si="16"/>
        <v>0</v>
      </c>
      <c r="Z29" s="143">
        <f t="shared" si="23"/>
        <v>0</v>
      </c>
      <c r="AA29" s="169">
        <f t="shared" si="17"/>
        <v>0</v>
      </c>
      <c r="AB29" s="170" t="e">
        <f t="shared" si="27"/>
        <v>#NAME?</v>
      </c>
      <c r="AC29" s="171">
        <f t="shared" si="27"/>
        <v>0</v>
      </c>
      <c r="AD29" s="144" t="e">
        <f t="shared" si="24"/>
        <v>#NAME?</v>
      </c>
      <c r="AE29" s="169" t="e">
        <f t="shared" si="3"/>
        <v>#NAME?</v>
      </c>
    </row>
    <row r="30" spans="1:31">
      <c r="A30" s="137">
        <f t="shared" si="25"/>
        <v>41446</v>
      </c>
      <c r="B30" s="138">
        <f>'Spa 1'!B30+'Spa 2'!B30+'Spa 3'!B30+'Spa 4'!B30+'Spa 5'!B30+'Spa 6'!B30+'Spa 7'!B30+'Spa 8'!B30+'Spa 9'!B30+'Spa 10'!B30</f>
        <v>0</v>
      </c>
      <c r="C30" s="139">
        <f t="shared" si="4"/>
        <v>0</v>
      </c>
      <c r="D30" s="140">
        <f t="shared" si="18"/>
        <v>0</v>
      </c>
      <c r="E30" s="145">
        <f t="shared" si="19"/>
        <v>0</v>
      </c>
      <c r="F30" s="139">
        <f t="shared" si="5"/>
        <v>0</v>
      </c>
      <c r="G30" s="164">
        <f t="shared" si="6"/>
        <v>0</v>
      </c>
      <c r="H30" s="142" t="e">
        <f t="shared" si="7"/>
        <v>#NAME?</v>
      </c>
      <c r="I30" s="154">
        <f t="shared" si="8"/>
        <v>0</v>
      </c>
      <c r="J30" s="139" t="e">
        <f t="shared" si="9"/>
        <v>#NAME?</v>
      </c>
      <c r="K30" s="154" t="e">
        <f t="shared" si="0"/>
        <v>#NAME?</v>
      </c>
      <c r="L30" s="138">
        <f>'Spa 1'!L30+'Spa 2'!L30+'Spa 3'!L30+'Spa 4'!L30+'Spa 5'!L30+'Spa 6'!L30+'Spa 7'!L30+'Spa 8'!L30+'Spa 9'!L30+'Spa 10'!L30</f>
        <v>0</v>
      </c>
      <c r="M30" s="139">
        <f t="shared" si="10"/>
        <v>0</v>
      </c>
      <c r="N30" s="140">
        <f t="shared" si="20"/>
        <v>0</v>
      </c>
      <c r="O30" s="145">
        <f t="shared" si="21"/>
        <v>0</v>
      </c>
      <c r="P30" s="139">
        <f t="shared" si="11"/>
        <v>0</v>
      </c>
      <c r="Q30" s="164">
        <f t="shared" si="12"/>
        <v>0</v>
      </c>
      <c r="R30" s="142">
        <f t="shared" si="13"/>
        <v>0</v>
      </c>
      <c r="S30" s="142">
        <f t="shared" si="14"/>
        <v>0</v>
      </c>
      <c r="T30" s="139">
        <f t="shared" si="22"/>
        <v>0</v>
      </c>
      <c r="U30" s="141">
        <f t="shared" si="1"/>
        <v>0</v>
      </c>
      <c r="V30" s="166">
        <f t="shared" si="15"/>
        <v>0</v>
      </c>
      <c r="W30" s="143">
        <f t="shared" si="26"/>
        <v>0</v>
      </c>
      <c r="X30" s="167">
        <f t="shared" si="16"/>
        <v>0</v>
      </c>
      <c r="Y30" s="168">
        <f t="shared" si="16"/>
        <v>0</v>
      </c>
      <c r="Z30" s="143">
        <f t="shared" si="23"/>
        <v>0</v>
      </c>
      <c r="AA30" s="169">
        <f t="shared" si="17"/>
        <v>0</v>
      </c>
      <c r="AB30" s="170" t="e">
        <f>+H30+R30</f>
        <v>#NAME?</v>
      </c>
      <c r="AC30" s="171">
        <f t="shared" si="27"/>
        <v>0</v>
      </c>
      <c r="AD30" s="144" t="e">
        <f t="shared" si="24"/>
        <v>#NAME?</v>
      </c>
      <c r="AE30" s="169" t="e">
        <f t="shared" si="3"/>
        <v>#NAME?</v>
      </c>
    </row>
    <row r="31" spans="1:31">
      <c r="A31" s="137">
        <f t="shared" si="25"/>
        <v>41447</v>
      </c>
      <c r="B31" s="138">
        <f>'Spa 1'!B31+'Spa 2'!B31+'Spa 3'!B31+'Spa 4'!B31+'Spa 5'!B31+'Spa 6'!B31+'Spa 7'!B31+'Spa 8'!B31+'Spa 9'!B31+'Spa 10'!B31</f>
        <v>0</v>
      </c>
      <c r="C31" s="139">
        <f t="shared" si="4"/>
        <v>0</v>
      </c>
      <c r="D31" s="140">
        <f t="shared" si="18"/>
        <v>0</v>
      </c>
      <c r="E31" s="145">
        <f t="shared" si="19"/>
        <v>0</v>
      </c>
      <c r="F31" s="139">
        <f t="shared" si="5"/>
        <v>0</v>
      </c>
      <c r="G31" s="164">
        <f t="shared" si="6"/>
        <v>0</v>
      </c>
      <c r="H31" s="142" t="e">
        <f t="shared" si="7"/>
        <v>#NAME?</v>
      </c>
      <c r="I31" s="154">
        <f t="shared" si="8"/>
        <v>0</v>
      </c>
      <c r="J31" s="139" t="e">
        <f t="shared" si="9"/>
        <v>#NAME?</v>
      </c>
      <c r="K31" s="154" t="e">
        <f t="shared" si="0"/>
        <v>#NAME?</v>
      </c>
      <c r="L31" s="138">
        <f>'Spa 1'!L31+'Spa 2'!L31+'Spa 3'!L31+'Spa 4'!L31+'Spa 5'!L31+'Spa 6'!L31+'Spa 7'!L31+'Spa 8'!L31+'Spa 9'!L31+'Spa 10'!L31</f>
        <v>0</v>
      </c>
      <c r="M31" s="139">
        <f t="shared" si="10"/>
        <v>0</v>
      </c>
      <c r="N31" s="140">
        <f t="shared" si="20"/>
        <v>0</v>
      </c>
      <c r="O31" s="145">
        <f t="shared" si="21"/>
        <v>0</v>
      </c>
      <c r="P31" s="139">
        <f t="shared" si="11"/>
        <v>0</v>
      </c>
      <c r="Q31" s="164">
        <f t="shared" si="12"/>
        <v>0</v>
      </c>
      <c r="R31" s="142">
        <f t="shared" si="13"/>
        <v>0</v>
      </c>
      <c r="S31" s="142">
        <f t="shared" si="14"/>
        <v>0</v>
      </c>
      <c r="T31" s="139">
        <f t="shared" si="22"/>
        <v>0</v>
      </c>
      <c r="U31" s="141">
        <f t="shared" si="1"/>
        <v>0</v>
      </c>
      <c r="V31" s="166">
        <f t="shared" si="15"/>
        <v>0</v>
      </c>
      <c r="W31" s="143">
        <f t="shared" si="26"/>
        <v>0</v>
      </c>
      <c r="X31" s="167">
        <f t="shared" si="16"/>
        <v>0</v>
      </c>
      <c r="Y31" s="168">
        <f t="shared" si="16"/>
        <v>0</v>
      </c>
      <c r="Z31" s="143">
        <f t="shared" si="23"/>
        <v>0</v>
      </c>
      <c r="AA31" s="169">
        <f t="shared" si="17"/>
        <v>0</v>
      </c>
      <c r="AB31" s="170" t="e">
        <f t="shared" si="27"/>
        <v>#NAME?</v>
      </c>
      <c r="AC31" s="171">
        <f t="shared" si="27"/>
        <v>0</v>
      </c>
      <c r="AD31" s="144" t="e">
        <f t="shared" si="24"/>
        <v>#NAME?</v>
      </c>
      <c r="AE31" s="169" t="e">
        <f t="shared" si="3"/>
        <v>#NAME?</v>
      </c>
    </row>
    <row r="32" spans="1:31">
      <c r="A32" s="137">
        <f t="shared" si="25"/>
        <v>41448</v>
      </c>
      <c r="B32" s="138">
        <f>'Spa 1'!B32+'Spa 2'!B32+'Spa 3'!B32+'Spa 4'!B32+'Spa 5'!B32+'Spa 6'!B32+'Spa 7'!B32+'Spa 8'!B32+'Spa 9'!B32+'Spa 10'!B32</f>
        <v>0</v>
      </c>
      <c r="C32" s="139">
        <f t="shared" si="4"/>
        <v>0</v>
      </c>
      <c r="D32" s="140">
        <f t="shared" si="18"/>
        <v>0</v>
      </c>
      <c r="E32" s="145">
        <f t="shared" si="19"/>
        <v>0</v>
      </c>
      <c r="F32" s="139">
        <f t="shared" si="5"/>
        <v>0</v>
      </c>
      <c r="G32" s="164">
        <f t="shared" si="6"/>
        <v>0</v>
      </c>
      <c r="H32" s="142" t="e">
        <f t="shared" si="7"/>
        <v>#NAME?</v>
      </c>
      <c r="I32" s="154">
        <f t="shared" si="8"/>
        <v>0</v>
      </c>
      <c r="J32" s="139" t="e">
        <f t="shared" si="9"/>
        <v>#NAME?</v>
      </c>
      <c r="K32" s="154" t="e">
        <f t="shared" si="0"/>
        <v>#NAME?</v>
      </c>
      <c r="L32" s="138">
        <f>'Spa 1'!L32+'Spa 2'!L32+'Spa 3'!L32+'Spa 4'!L32+'Spa 5'!L32+'Spa 6'!L32+'Spa 7'!L32+'Spa 8'!L32+'Spa 9'!L32+'Spa 10'!L32</f>
        <v>0</v>
      </c>
      <c r="M32" s="139">
        <f t="shared" si="10"/>
        <v>0</v>
      </c>
      <c r="N32" s="140">
        <f t="shared" si="20"/>
        <v>0</v>
      </c>
      <c r="O32" s="145">
        <f t="shared" si="21"/>
        <v>0</v>
      </c>
      <c r="P32" s="139">
        <f t="shared" si="11"/>
        <v>0</v>
      </c>
      <c r="Q32" s="164">
        <f t="shared" si="12"/>
        <v>0</v>
      </c>
      <c r="R32" s="142">
        <f t="shared" si="13"/>
        <v>0</v>
      </c>
      <c r="S32" s="142">
        <f t="shared" si="14"/>
        <v>0</v>
      </c>
      <c r="T32" s="139">
        <f t="shared" si="22"/>
        <v>0</v>
      </c>
      <c r="U32" s="141">
        <f t="shared" si="1"/>
        <v>0</v>
      </c>
      <c r="V32" s="166">
        <f t="shared" si="15"/>
        <v>0</v>
      </c>
      <c r="W32" s="143">
        <f t="shared" si="26"/>
        <v>0</v>
      </c>
      <c r="X32" s="167">
        <f t="shared" si="16"/>
        <v>0</v>
      </c>
      <c r="Y32" s="168">
        <f t="shared" si="16"/>
        <v>0</v>
      </c>
      <c r="Z32" s="143">
        <f t="shared" si="23"/>
        <v>0</v>
      </c>
      <c r="AA32" s="169">
        <f t="shared" si="17"/>
        <v>0</v>
      </c>
      <c r="AB32" s="170" t="e">
        <f t="shared" si="27"/>
        <v>#NAME?</v>
      </c>
      <c r="AC32" s="171">
        <f t="shared" si="27"/>
        <v>0</v>
      </c>
      <c r="AD32" s="144" t="e">
        <f t="shared" si="24"/>
        <v>#NAME?</v>
      </c>
      <c r="AE32" s="169" t="e">
        <f t="shared" si="3"/>
        <v>#NAME?</v>
      </c>
    </row>
    <row r="33" spans="1:31">
      <c r="A33" s="137">
        <f t="shared" si="25"/>
        <v>41449</v>
      </c>
      <c r="B33" s="138">
        <f>'Spa 1'!B33+'Spa 2'!B33+'Spa 3'!B33+'Spa 4'!B33+'Spa 5'!B33+'Spa 6'!B33+'Spa 7'!B33+'Spa 8'!B33+'Spa 9'!B33+'Spa 10'!B33</f>
        <v>0</v>
      </c>
      <c r="C33" s="139">
        <f t="shared" si="4"/>
        <v>0</v>
      </c>
      <c r="D33" s="140">
        <f t="shared" si="18"/>
        <v>0</v>
      </c>
      <c r="E33" s="145">
        <f t="shared" si="19"/>
        <v>0</v>
      </c>
      <c r="F33" s="139">
        <f t="shared" si="5"/>
        <v>0</v>
      </c>
      <c r="G33" s="164">
        <f t="shared" si="6"/>
        <v>0</v>
      </c>
      <c r="H33" s="142" t="e">
        <f t="shared" si="7"/>
        <v>#NAME?</v>
      </c>
      <c r="I33" s="154">
        <f t="shared" si="8"/>
        <v>0</v>
      </c>
      <c r="J33" s="139" t="e">
        <f t="shared" si="9"/>
        <v>#NAME?</v>
      </c>
      <c r="K33" s="154" t="e">
        <f t="shared" si="0"/>
        <v>#NAME?</v>
      </c>
      <c r="L33" s="138">
        <f>'Spa 1'!L33+'Spa 2'!L33+'Spa 3'!L33+'Spa 4'!L33+'Spa 5'!L33+'Spa 6'!L33+'Spa 7'!L33+'Spa 8'!L33+'Spa 9'!L33+'Spa 10'!L33</f>
        <v>0</v>
      </c>
      <c r="M33" s="139">
        <f t="shared" si="10"/>
        <v>0</v>
      </c>
      <c r="N33" s="140">
        <f t="shared" si="20"/>
        <v>0</v>
      </c>
      <c r="O33" s="145">
        <f t="shared" si="21"/>
        <v>0</v>
      </c>
      <c r="P33" s="139">
        <f t="shared" si="11"/>
        <v>0</v>
      </c>
      <c r="Q33" s="164">
        <f t="shared" si="12"/>
        <v>0</v>
      </c>
      <c r="R33" s="142">
        <f t="shared" si="13"/>
        <v>0</v>
      </c>
      <c r="S33" s="142">
        <f t="shared" si="14"/>
        <v>0</v>
      </c>
      <c r="T33" s="139">
        <f t="shared" si="22"/>
        <v>0</v>
      </c>
      <c r="U33" s="141">
        <f t="shared" si="1"/>
        <v>0</v>
      </c>
      <c r="V33" s="166">
        <f t="shared" si="15"/>
        <v>0</v>
      </c>
      <c r="W33" s="143">
        <f t="shared" si="26"/>
        <v>0</v>
      </c>
      <c r="X33" s="167">
        <f t="shared" si="16"/>
        <v>0</v>
      </c>
      <c r="Y33" s="168">
        <f t="shared" si="16"/>
        <v>0</v>
      </c>
      <c r="Z33" s="143">
        <f t="shared" si="23"/>
        <v>0</v>
      </c>
      <c r="AA33" s="169">
        <f t="shared" si="17"/>
        <v>0</v>
      </c>
      <c r="AB33" s="170" t="e">
        <f t="shared" si="27"/>
        <v>#NAME?</v>
      </c>
      <c r="AC33" s="171">
        <f t="shared" si="27"/>
        <v>0</v>
      </c>
      <c r="AD33" s="144" t="e">
        <f t="shared" si="24"/>
        <v>#NAME?</v>
      </c>
      <c r="AE33" s="169" t="e">
        <f t="shared" si="3"/>
        <v>#NAME?</v>
      </c>
    </row>
    <row r="34" spans="1:31" ht="13.5" customHeight="1">
      <c r="A34" s="137">
        <f t="shared" si="25"/>
        <v>41450</v>
      </c>
      <c r="B34" s="138">
        <f>'Spa 1'!B34+'Spa 2'!B34+'Spa 3'!B34+'Spa 4'!B34+'Spa 5'!B34+'Spa 6'!B34+'Spa 7'!B34+'Spa 8'!B34+'Spa 9'!B34+'Spa 10'!B34</f>
        <v>0</v>
      </c>
      <c r="C34" s="139">
        <f t="shared" si="4"/>
        <v>0</v>
      </c>
      <c r="D34" s="140">
        <f t="shared" si="18"/>
        <v>0</v>
      </c>
      <c r="E34" s="145">
        <f t="shared" si="19"/>
        <v>0</v>
      </c>
      <c r="F34" s="139">
        <f t="shared" si="5"/>
        <v>0</v>
      </c>
      <c r="G34" s="164">
        <f t="shared" si="6"/>
        <v>0</v>
      </c>
      <c r="H34" s="142" t="e">
        <f t="shared" si="7"/>
        <v>#NAME?</v>
      </c>
      <c r="I34" s="154">
        <f t="shared" si="8"/>
        <v>0</v>
      </c>
      <c r="J34" s="139" t="e">
        <f t="shared" si="9"/>
        <v>#NAME?</v>
      </c>
      <c r="K34" s="154" t="e">
        <f t="shared" si="0"/>
        <v>#NAME?</v>
      </c>
      <c r="L34" s="138">
        <f>'Spa 1'!L34+'Spa 2'!L34+'Spa 3'!L34+'Spa 4'!L34+'Spa 5'!L34+'Spa 6'!L34+'Spa 7'!L34+'Spa 8'!L34+'Spa 9'!L34+'Spa 10'!L34</f>
        <v>0</v>
      </c>
      <c r="M34" s="139">
        <f t="shared" si="10"/>
        <v>0</v>
      </c>
      <c r="N34" s="140">
        <f t="shared" si="20"/>
        <v>0</v>
      </c>
      <c r="O34" s="145">
        <f t="shared" si="21"/>
        <v>0</v>
      </c>
      <c r="P34" s="139">
        <f t="shared" si="11"/>
        <v>0</v>
      </c>
      <c r="Q34" s="164">
        <f t="shared" si="12"/>
        <v>0</v>
      </c>
      <c r="R34" s="142">
        <f t="shared" si="13"/>
        <v>0</v>
      </c>
      <c r="S34" s="142">
        <f t="shared" si="14"/>
        <v>0</v>
      </c>
      <c r="T34" s="139">
        <f t="shared" si="22"/>
        <v>0</v>
      </c>
      <c r="U34" s="141">
        <f t="shared" si="1"/>
        <v>0</v>
      </c>
      <c r="V34" s="166">
        <f t="shared" si="15"/>
        <v>0</v>
      </c>
      <c r="W34" s="143">
        <f t="shared" si="26"/>
        <v>0</v>
      </c>
      <c r="X34" s="167">
        <f t="shared" si="16"/>
        <v>0</v>
      </c>
      <c r="Y34" s="168">
        <f t="shared" si="16"/>
        <v>0</v>
      </c>
      <c r="Z34" s="143">
        <f t="shared" si="23"/>
        <v>0</v>
      </c>
      <c r="AA34" s="169">
        <f t="shared" si="17"/>
        <v>0</v>
      </c>
      <c r="AB34" s="170" t="e">
        <f t="shared" si="27"/>
        <v>#NAME?</v>
      </c>
      <c r="AC34" s="171">
        <f t="shared" si="27"/>
        <v>0</v>
      </c>
      <c r="AD34" s="144" t="e">
        <f t="shared" si="24"/>
        <v>#NAME?</v>
      </c>
      <c r="AE34" s="169" t="e">
        <f t="shared" si="3"/>
        <v>#NAME?</v>
      </c>
    </row>
    <row r="35" spans="1:31">
      <c r="A35" s="137">
        <f t="shared" si="25"/>
        <v>41451</v>
      </c>
      <c r="B35" s="138">
        <f>'Spa 1'!B35+'Spa 2'!B35+'Spa 3'!B35+'Spa 4'!B35+'Spa 5'!B35+'Spa 6'!B35+'Spa 7'!B35+'Spa 8'!B35+'Spa 9'!B35+'Spa 10'!B35</f>
        <v>0</v>
      </c>
      <c r="C35" s="139">
        <f t="shared" si="4"/>
        <v>0</v>
      </c>
      <c r="D35" s="140">
        <f t="shared" si="18"/>
        <v>0</v>
      </c>
      <c r="E35" s="145">
        <f t="shared" si="19"/>
        <v>0</v>
      </c>
      <c r="F35" s="139">
        <f t="shared" si="5"/>
        <v>0</v>
      </c>
      <c r="G35" s="164">
        <f t="shared" si="6"/>
        <v>0</v>
      </c>
      <c r="H35" s="142" t="e">
        <f t="shared" si="7"/>
        <v>#NAME?</v>
      </c>
      <c r="I35" s="154">
        <f t="shared" si="8"/>
        <v>0</v>
      </c>
      <c r="J35" s="139" t="e">
        <f t="shared" si="9"/>
        <v>#NAME?</v>
      </c>
      <c r="K35" s="154" t="e">
        <f t="shared" si="0"/>
        <v>#NAME?</v>
      </c>
      <c r="L35" s="138">
        <f>'Spa 1'!L35+'Spa 2'!L35+'Spa 3'!L35+'Spa 4'!L35+'Spa 5'!L35+'Spa 6'!L35+'Spa 7'!L35+'Spa 8'!L35+'Spa 9'!L35+'Spa 10'!L35</f>
        <v>0</v>
      </c>
      <c r="M35" s="139">
        <f t="shared" si="10"/>
        <v>0</v>
      </c>
      <c r="N35" s="140">
        <f t="shared" si="20"/>
        <v>0</v>
      </c>
      <c r="O35" s="145">
        <f t="shared" si="21"/>
        <v>0</v>
      </c>
      <c r="P35" s="139">
        <f t="shared" si="11"/>
        <v>0</v>
      </c>
      <c r="Q35" s="164">
        <f t="shared" si="12"/>
        <v>0</v>
      </c>
      <c r="R35" s="142">
        <f t="shared" si="13"/>
        <v>0</v>
      </c>
      <c r="S35" s="142">
        <f t="shared" si="14"/>
        <v>0</v>
      </c>
      <c r="T35" s="139">
        <f t="shared" si="22"/>
        <v>0</v>
      </c>
      <c r="U35" s="141">
        <f t="shared" si="1"/>
        <v>0</v>
      </c>
      <c r="V35" s="166">
        <f t="shared" si="15"/>
        <v>0</v>
      </c>
      <c r="W35" s="143">
        <f t="shared" si="26"/>
        <v>0</v>
      </c>
      <c r="X35" s="167">
        <f t="shared" si="16"/>
        <v>0</v>
      </c>
      <c r="Y35" s="168">
        <f t="shared" si="16"/>
        <v>0</v>
      </c>
      <c r="Z35" s="143">
        <f t="shared" si="23"/>
        <v>0</v>
      </c>
      <c r="AA35" s="169">
        <f t="shared" si="17"/>
        <v>0</v>
      </c>
      <c r="AB35" s="170" t="e">
        <f t="shared" si="27"/>
        <v>#NAME?</v>
      </c>
      <c r="AC35" s="171">
        <f t="shared" si="27"/>
        <v>0</v>
      </c>
      <c r="AD35" s="144" t="e">
        <f t="shared" si="24"/>
        <v>#NAME?</v>
      </c>
      <c r="AE35" s="169" t="e">
        <f t="shared" si="3"/>
        <v>#NAME?</v>
      </c>
    </row>
    <row r="36" spans="1:31">
      <c r="A36" s="137">
        <f t="shared" si="25"/>
        <v>41452</v>
      </c>
      <c r="B36" s="138">
        <f>'Spa 1'!B36+'Spa 2'!B36+'Spa 3'!B36+'Spa 4'!B36+'Spa 5'!B36+'Spa 6'!B36+'Spa 7'!B36+'Spa 8'!B36+'Spa 9'!B36+'Spa 10'!B36</f>
        <v>0</v>
      </c>
      <c r="C36" s="139">
        <f t="shared" si="4"/>
        <v>0</v>
      </c>
      <c r="D36" s="140">
        <f t="shared" si="18"/>
        <v>0</v>
      </c>
      <c r="E36" s="145">
        <f t="shared" si="19"/>
        <v>0</v>
      </c>
      <c r="F36" s="139">
        <f t="shared" si="5"/>
        <v>0</v>
      </c>
      <c r="G36" s="164">
        <f t="shared" si="6"/>
        <v>0</v>
      </c>
      <c r="H36" s="142" t="e">
        <f t="shared" si="7"/>
        <v>#NAME?</v>
      </c>
      <c r="I36" s="154">
        <f t="shared" si="8"/>
        <v>0</v>
      </c>
      <c r="J36" s="139" t="e">
        <f t="shared" si="9"/>
        <v>#NAME?</v>
      </c>
      <c r="K36" s="154" t="e">
        <f t="shared" si="0"/>
        <v>#NAME?</v>
      </c>
      <c r="L36" s="138">
        <f>'Spa 1'!L36+'Spa 2'!L36+'Spa 3'!L36+'Spa 4'!L36+'Spa 5'!L36+'Spa 6'!L36+'Spa 7'!L36+'Spa 8'!L36+'Spa 9'!L36+'Spa 10'!L36</f>
        <v>0</v>
      </c>
      <c r="M36" s="139">
        <f t="shared" si="10"/>
        <v>0</v>
      </c>
      <c r="N36" s="140">
        <f t="shared" si="20"/>
        <v>0</v>
      </c>
      <c r="O36" s="145">
        <f t="shared" si="21"/>
        <v>0</v>
      </c>
      <c r="P36" s="139">
        <f t="shared" si="11"/>
        <v>0</v>
      </c>
      <c r="Q36" s="164">
        <f t="shared" si="12"/>
        <v>0</v>
      </c>
      <c r="R36" s="142">
        <f t="shared" si="13"/>
        <v>0</v>
      </c>
      <c r="S36" s="142">
        <f t="shared" si="14"/>
        <v>0</v>
      </c>
      <c r="T36" s="139">
        <f t="shared" si="22"/>
        <v>0</v>
      </c>
      <c r="U36" s="141">
        <f t="shared" si="1"/>
        <v>0</v>
      </c>
      <c r="V36" s="166">
        <f t="shared" si="15"/>
        <v>0</v>
      </c>
      <c r="W36" s="143">
        <f t="shared" si="26"/>
        <v>0</v>
      </c>
      <c r="X36" s="167">
        <f t="shared" si="16"/>
        <v>0</v>
      </c>
      <c r="Y36" s="168">
        <f t="shared" si="16"/>
        <v>0</v>
      </c>
      <c r="Z36" s="143">
        <f t="shared" si="23"/>
        <v>0</v>
      </c>
      <c r="AA36" s="169">
        <f t="shared" si="17"/>
        <v>0</v>
      </c>
      <c r="AB36" s="170" t="e">
        <f t="shared" si="27"/>
        <v>#NAME?</v>
      </c>
      <c r="AC36" s="171">
        <f t="shared" si="27"/>
        <v>0</v>
      </c>
      <c r="AD36" s="144" t="e">
        <f t="shared" si="24"/>
        <v>#NAME?</v>
      </c>
      <c r="AE36" s="169" t="e">
        <f t="shared" si="3"/>
        <v>#NAME?</v>
      </c>
    </row>
    <row r="37" spans="1:31">
      <c r="A37" s="137">
        <f t="shared" si="25"/>
        <v>41453</v>
      </c>
      <c r="B37" s="138">
        <f>'Spa 1'!B37+'Spa 2'!B37+'Spa 3'!B37+'Spa 4'!B37+'Spa 5'!B37+'Spa 6'!B37+'Spa 7'!B37+'Spa 8'!B37+'Spa 9'!B37+'Spa 10'!B37</f>
        <v>0</v>
      </c>
      <c r="C37" s="139">
        <f t="shared" si="4"/>
        <v>0</v>
      </c>
      <c r="D37" s="140">
        <f t="shared" si="18"/>
        <v>0</v>
      </c>
      <c r="E37" s="145">
        <f t="shared" si="19"/>
        <v>0</v>
      </c>
      <c r="F37" s="139">
        <f t="shared" si="5"/>
        <v>0</v>
      </c>
      <c r="G37" s="164">
        <f t="shared" si="6"/>
        <v>0</v>
      </c>
      <c r="H37" s="142" t="e">
        <f t="shared" si="7"/>
        <v>#NAME?</v>
      </c>
      <c r="I37" s="154">
        <f t="shared" si="8"/>
        <v>0</v>
      </c>
      <c r="J37" s="139" t="e">
        <f t="shared" si="9"/>
        <v>#NAME?</v>
      </c>
      <c r="K37" s="154" t="e">
        <f t="shared" si="0"/>
        <v>#NAME?</v>
      </c>
      <c r="L37" s="138">
        <f>'Spa 1'!L37+'Spa 2'!L37+'Spa 3'!L37+'Spa 4'!L37+'Spa 5'!L37+'Spa 6'!L37+'Spa 7'!L37+'Spa 8'!L37+'Spa 9'!L37+'Spa 10'!L37</f>
        <v>0</v>
      </c>
      <c r="M37" s="139">
        <f t="shared" si="10"/>
        <v>0</v>
      </c>
      <c r="N37" s="140">
        <f t="shared" si="20"/>
        <v>0</v>
      </c>
      <c r="O37" s="145">
        <f t="shared" si="21"/>
        <v>0</v>
      </c>
      <c r="P37" s="139">
        <f t="shared" si="11"/>
        <v>0</v>
      </c>
      <c r="Q37" s="164">
        <f t="shared" si="12"/>
        <v>0</v>
      </c>
      <c r="R37" s="142">
        <f t="shared" si="13"/>
        <v>0</v>
      </c>
      <c r="S37" s="142">
        <f t="shared" si="14"/>
        <v>0</v>
      </c>
      <c r="T37" s="139">
        <f t="shared" si="22"/>
        <v>0</v>
      </c>
      <c r="U37" s="141">
        <f t="shared" si="1"/>
        <v>0</v>
      </c>
      <c r="V37" s="166">
        <f t="shared" si="15"/>
        <v>0</v>
      </c>
      <c r="W37" s="143">
        <f t="shared" si="26"/>
        <v>0</v>
      </c>
      <c r="X37" s="167">
        <f t="shared" si="16"/>
        <v>0</v>
      </c>
      <c r="Y37" s="168">
        <f t="shared" si="16"/>
        <v>0</v>
      </c>
      <c r="Z37" s="143">
        <f t="shared" si="23"/>
        <v>0</v>
      </c>
      <c r="AA37" s="169">
        <f t="shared" si="17"/>
        <v>0</v>
      </c>
      <c r="AB37" s="170" t="e">
        <f t="shared" si="27"/>
        <v>#NAME?</v>
      </c>
      <c r="AC37" s="171">
        <f t="shared" si="27"/>
        <v>0</v>
      </c>
      <c r="AD37" s="144" t="e">
        <f t="shared" si="24"/>
        <v>#NAME?</v>
      </c>
      <c r="AE37" s="169" t="e">
        <f t="shared" si="3"/>
        <v>#NAME?</v>
      </c>
    </row>
    <row r="38" spans="1:31">
      <c r="A38" s="137">
        <f t="shared" si="25"/>
        <v>41454</v>
      </c>
      <c r="B38" s="138">
        <f>'Spa 1'!B38+'Spa 2'!B38+'Spa 3'!B38+'Spa 4'!B38+'Spa 5'!B38+'Spa 6'!B38+'Spa 7'!B38+'Spa 8'!B38+'Spa 9'!B38+'Spa 10'!B38</f>
        <v>0</v>
      </c>
      <c r="C38" s="139">
        <f t="shared" si="4"/>
        <v>0</v>
      </c>
      <c r="D38" s="140">
        <f t="shared" si="18"/>
        <v>0</v>
      </c>
      <c r="E38" s="145">
        <f t="shared" si="19"/>
        <v>0</v>
      </c>
      <c r="F38" s="139">
        <f t="shared" si="5"/>
        <v>0</v>
      </c>
      <c r="G38" s="164">
        <f t="shared" si="6"/>
        <v>0</v>
      </c>
      <c r="H38" s="142" t="e">
        <f t="shared" si="7"/>
        <v>#NAME?</v>
      </c>
      <c r="I38" s="154">
        <f t="shared" si="8"/>
        <v>0</v>
      </c>
      <c r="J38" s="139" t="e">
        <f t="shared" si="9"/>
        <v>#NAME?</v>
      </c>
      <c r="K38" s="154" t="e">
        <f t="shared" si="0"/>
        <v>#NAME?</v>
      </c>
      <c r="L38" s="138">
        <f>'Spa 1'!L38+'Spa 2'!L38+'Spa 3'!L38+'Spa 4'!L38+'Spa 5'!L38+'Spa 6'!L38+'Spa 7'!L38+'Spa 8'!L38+'Spa 9'!L38+'Spa 10'!L38</f>
        <v>0</v>
      </c>
      <c r="M38" s="139">
        <f t="shared" si="10"/>
        <v>0</v>
      </c>
      <c r="N38" s="140">
        <f t="shared" si="20"/>
        <v>0</v>
      </c>
      <c r="O38" s="145">
        <f t="shared" si="21"/>
        <v>0</v>
      </c>
      <c r="P38" s="139">
        <f t="shared" si="11"/>
        <v>0</v>
      </c>
      <c r="Q38" s="164">
        <f t="shared" si="12"/>
        <v>0</v>
      </c>
      <c r="R38" s="142">
        <f t="shared" si="13"/>
        <v>0</v>
      </c>
      <c r="S38" s="142">
        <f t="shared" si="14"/>
        <v>0</v>
      </c>
      <c r="T38" s="139">
        <f t="shared" si="22"/>
        <v>0</v>
      </c>
      <c r="U38" s="141">
        <f t="shared" si="1"/>
        <v>0</v>
      </c>
      <c r="V38" s="166">
        <f t="shared" si="15"/>
        <v>0</v>
      </c>
      <c r="W38" s="143">
        <f t="shared" si="26"/>
        <v>0</v>
      </c>
      <c r="X38" s="167">
        <f t="shared" si="16"/>
        <v>0</v>
      </c>
      <c r="Y38" s="168">
        <f t="shared" si="16"/>
        <v>0</v>
      </c>
      <c r="Z38" s="143">
        <f t="shared" si="23"/>
        <v>0</v>
      </c>
      <c r="AA38" s="169">
        <f t="shared" si="17"/>
        <v>0</v>
      </c>
      <c r="AB38" s="170" t="e">
        <f t="shared" si="27"/>
        <v>#NAME?</v>
      </c>
      <c r="AC38" s="171">
        <f t="shared" si="27"/>
        <v>0</v>
      </c>
      <c r="AD38" s="144" t="e">
        <f t="shared" si="24"/>
        <v>#NAME?</v>
      </c>
      <c r="AE38" s="169" t="e">
        <f t="shared" si="3"/>
        <v>#NAME?</v>
      </c>
    </row>
    <row r="39" spans="1:31">
      <c r="A39" s="137">
        <f t="shared" si="25"/>
        <v>41455</v>
      </c>
      <c r="B39" s="138">
        <f>'Spa 1'!B39+'Spa 2'!B39+'Spa 3'!B39+'Spa 4'!B39+'Spa 5'!B39+'Spa 6'!B39+'Spa 7'!B39+'Spa 8'!B39+'Spa 9'!B39+'Spa 10'!B39</f>
        <v>0</v>
      </c>
      <c r="C39" s="139">
        <f t="shared" si="4"/>
        <v>0</v>
      </c>
      <c r="D39" s="140">
        <f t="shared" si="18"/>
        <v>0</v>
      </c>
      <c r="E39" s="145">
        <f t="shared" si="19"/>
        <v>0</v>
      </c>
      <c r="F39" s="139">
        <f t="shared" si="5"/>
        <v>0</v>
      </c>
      <c r="G39" s="164">
        <f t="shared" si="6"/>
        <v>0</v>
      </c>
      <c r="H39" s="142" t="e">
        <f t="shared" si="7"/>
        <v>#NAME?</v>
      </c>
      <c r="I39" s="154">
        <f t="shared" si="8"/>
        <v>0</v>
      </c>
      <c r="J39" s="139" t="e">
        <f t="shared" si="9"/>
        <v>#NAME?</v>
      </c>
      <c r="K39" s="154" t="e">
        <f t="shared" si="0"/>
        <v>#NAME?</v>
      </c>
      <c r="L39" s="138">
        <f>'Spa 1'!L39+'Spa 2'!L39+'Spa 3'!L39+'Spa 4'!L39+'Spa 5'!L39+'Spa 6'!L39+'Spa 7'!L39+'Spa 8'!L39+'Spa 9'!L39+'Spa 10'!L39</f>
        <v>0</v>
      </c>
      <c r="M39" s="139">
        <f t="shared" si="10"/>
        <v>0</v>
      </c>
      <c r="N39" s="140">
        <f t="shared" si="20"/>
        <v>0</v>
      </c>
      <c r="O39" s="145">
        <f t="shared" si="21"/>
        <v>0</v>
      </c>
      <c r="P39" s="139">
        <f t="shared" si="11"/>
        <v>0</v>
      </c>
      <c r="Q39" s="164">
        <f t="shared" si="12"/>
        <v>0</v>
      </c>
      <c r="R39" s="142">
        <f t="shared" si="13"/>
        <v>0</v>
      </c>
      <c r="S39" s="142">
        <f t="shared" si="14"/>
        <v>0</v>
      </c>
      <c r="T39" s="139">
        <f t="shared" si="22"/>
        <v>0</v>
      </c>
      <c r="U39" s="141">
        <f t="shared" si="1"/>
        <v>0</v>
      </c>
      <c r="V39" s="166">
        <f t="shared" si="15"/>
        <v>0</v>
      </c>
      <c r="W39" s="143">
        <f t="shared" si="26"/>
        <v>0</v>
      </c>
      <c r="X39" s="167">
        <f t="shared" si="16"/>
        <v>0</v>
      </c>
      <c r="Y39" s="168">
        <f t="shared" si="16"/>
        <v>0</v>
      </c>
      <c r="Z39" s="143">
        <f t="shared" si="23"/>
        <v>0</v>
      </c>
      <c r="AA39" s="169">
        <f t="shared" si="17"/>
        <v>0</v>
      </c>
      <c r="AB39" s="170" t="e">
        <f t="shared" si="27"/>
        <v>#NAME?</v>
      </c>
      <c r="AC39" s="171">
        <f t="shared" si="27"/>
        <v>0</v>
      </c>
      <c r="AD39" s="144" t="e">
        <f t="shared" si="24"/>
        <v>#NAME?</v>
      </c>
      <c r="AE39" s="169" t="e">
        <f t="shared" si="3"/>
        <v>#NAME?</v>
      </c>
    </row>
    <row r="40" spans="1:31" ht="15.75" thickBot="1">
      <c r="A40" s="137">
        <f t="shared" si="25"/>
        <v>41456</v>
      </c>
      <c r="B40" s="138">
        <f>'Spa 1'!B40+'Spa 2'!B40+'Spa 3'!B40+'Spa 4'!B40+'Spa 5'!B40+'Spa 6'!B40+'Spa 7'!B40+'Spa 8'!B40+'Spa 9'!B40+'Spa 10'!B40</f>
        <v>0</v>
      </c>
      <c r="C40" s="139">
        <f t="shared" si="4"/>
        <v>0</v>
      </c>
      <c r="D40" s="140">
        <f t="shared" si="18"/>
        <v>0</v>
      </c>
      <c r="E40" s="145">
        <f t="shared" si="19"/>
        <v>0</v>
      </c>
      <c r="F40" s="139">
        <f t="shared" si="5"/>
        <v>0</v>
      </c>
      <c r="G40" s="164">
        <f t="shared" si="6"/>
        <v>0</v>
      </c>
      <c r="H40" s="142" t="e">
        <f t="shared" si="7"/>
        <v>#NAME?</v>
      </c>
      <c r="I40" s="154">
        <f t="shared" si="8"/>
        <v>0</v>
      </c>
      <c r="J40" s="139" t="e">
        <f t="shared" si="9"/>
        <v>#NAME?</v>
      </c>
      <c r="K40" s="154" t="e">
        <f t="shared" si="0"/>
        <v>#NAME?</v>
      </c>
      <c r="L40" s="138">
        <f>'Spa 1'!L40+'Spa 2'!L40+'Spa 3'!L40+'Spa 4'!L40+'Spa 5'!L40+'Spa 6'!L40+'Spa 7'!L40+'Spa 8'!L40+'Spa 9'!L40+'Spa 10'!L40</f>
        <v>0</v>
      </c>
      <c r="M40" s="139">
        <f t="shared" si="10"/>
        <v>0</v>
      </c>
      <c r="N40" s="140">
        <f t="shared" si="20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3"/>
        <v>0</v>
      </c>
      <c r="S40" s="142">
        <f t="shared" si="14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6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 t="e">
        <f>+H40+R40</f>
        <v>#NAME?</v>
      </c>
      <c r="AC40" s="171">
        <f>+I40+S40</f>
        <v>0</v>
      </c>
      <c r="AD40" s="144" t="e">
        <f>IF(AE40=0,0,AE40/AC40)</f>
        <v>#NAME?</v>
      </c>
      <c r="AE40" s="169" t="e">
        <f>AB40-AC40</f>
        <v>#NAME?</v>
      </c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si="6"/>
        <v>0</v>
      </c>
      <c r="H41" s="103" t="e">
        <f>H40</f>
        <v>#NAME?</v>
      </c>
      <c r="I41" s="173">
        <f>I40</f>
        <v>0</v>
      </c>
      <c r="J41" s="101" t="e">
        <f>IF(H41=0,0,H41/I41)</f>
        <v>#NAME?</v>
      </c>
      <c r="K41" s="174" t="e">
        <f t="shared" si="0"/>
        <v>#NAME?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8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29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0">X41-Y41</f>
        <v>0</v>
      </c>
      <c r="AB41" s="103" t="e">
        <f>AB40</f>
        <v>#NAME?</v>
      </c>
      <c r="AC41" s="100">
        <f>AC40</f>
        <v>0</v>
      </c>
      <c r="AD41" s="101" t="e">
        <f>IF(AB41=0,0,AB41/AC41)</f>
        <v>#NAME?</v>
      </c>
      <c r="AE41" s="104" t="e">
        <f t="shared" ref="AE41" si="31">AB41-AC41</f>
        <v>#NAME?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38">
        <f>'Spa 1'!B51+'Spa 2'!B51+'Spa 3'!B51+'Spa 4'!B51+'Spa 5'!B51+'Spa 6'!B51+'Spa 7'!B51+'Spa 8'!B51+'Spa 9'!B51+'Spa 10'!B51</f>
        <v>0</v>
      </c>
      <c r="C51" s="182" t="e">
        <f>AVERAGE('Spa 1'!C51,'Spa 2'!C51,'Spa 3'!C51,'Spa 4'!C51,'Spa 5'!C51,'Spa 6'!C51,'Spa 7'!C51,'Spa 8'!C51,'Spa 9'!C51,'Spa 10'!C51)</f>
        <v>#DIV/0!</v>
      </c>
      <c r="D51" s="138">
        <f>'Spa 1'!D51+'Spa 2'!D51+'Spa 3'!D51+'Spa 4'!D51+'Spa 5'!D51+'Spa 6'!D51+'Spa 7'!D51+'Spa 8'!D51+'Spa 9'!D51+'Spa 10'!D51</f>
        <v>0</v>
      </c>
      <c r="E51" s="138">
        <f>'Spa 1'!E51+'Spa 2'!E51+'Spa 3'!E51+'Spa 4'!E51+'Spa 5'!E51+'Spa 6'!E51+'Spa 7'!E51+'Spa 8'!E51+'Spa 9'!E51+'Spa 10'!E51</f>
        <v>0</v>
      </c>
      <c r="F51" s="138">
        <f>'Spa 1'!F51+'Spa 2'!F51+'Spa 3'!F51+'Spa 4'!F51+'Spa 5'!F51+'Spa 6'!F51+'Spa 7'!F51+'Spa 8'!F51+'Spa 9'!F51+'Spa 10'!F51</f>
        <v>0</v>
      </c>
      <c r="G51" s="185">
        <f t="shared" ref="G51:G80" si="32">IF(F51=0,0,F51/B51)</f>
        <v>0</v>
      </c>
      <c r="H51" s="186">
        <f t="shared" ref="H51:H80" si="33">B10</f>
        <v>0</v>
      </c>
      <c r="I51" s="187">
        <f t="shared" ref="I51:I80" si="34">IF(H51=0,0,H51/E51)</f>
        <v>0</v>
      </c>
      <c r="L51" s="138">
        <f>'Spa 1'!L51+'Spa 2'!L51+'Spa 3'!L51+'Spa 4'!L51+'Spa 5'!L51+'Spa 6'!L51+'Spa 7'!L51+'Spa 8'!L51+'Spa 9'!L51+'Spa 10'!L51</f>
        <v>0</v>
      </c>
      <c r="M51" s="138">
        <f>'Spa 1'!M51+'Spa 2'!M51+'Spa 3'!M51+'Spa 4'!M51+'Spa 5'!M51+'Spa 6'!M51+'Spa 7'!M51+'Spa 8'!M51+'Spa 9'!M51+'Spa 10'!M51</f>
        <v>0</v>
      </c>
      <c r="N51" s="186">
        <f t="shared" ref="N51:N80" si="35">L10</f>
        <v>0</v>
      </c>
      <c r="O51" s="187">
        <f t="shared" ref="O51:O80" si="36">IF(N51=0,0,N51/L51)</f>
        <v>0</v>
      </c>
      <c r="Q51" s="138">
        <f>'Spa 1'!Q51+'Spa 2'!Q51+'Spa 3'!Q51+'Spa 4'!Q51+'Spa 5'!Q51+'Spa 6'!Q51+'Spa 7'!Q51+'Spa 8'!Q51+'Spa 9'!Q51+'Spa 10'!Q51</f>
        <v>0</v>
      </c>
      <c r="R51" s="138">
        <f>'Spa 1'!R51+'Spa 2'!R51+'Spa 3'!R51+'Spa 4'!R51+'Spa 5'!R51+'Spa 6'!R51+'Spa 7'!R51+'Spa 8'!R51+'Spa 9'!R51+'Spa 10'!R51</f>
        <v>0</v>
      </c>
      <c r="S51" s="189">
        <f>+R51+Q51</f>
        <v>0</v>
      </c>
      <c r="T51" s="190" t="e">
        <f t="shared" ref="T51:T80" si="37">+Q51/S51</f>
        <v>#DIV/0!</v>
      </c>
      <c r="U51" s="191" t="e">
        <f t="shared" ref="U51:U80" si="38">+R51/S51</f>
        <v>#DIV/0!</v>
      </c>
    </row>
    <row r="52" spans="1:21">
      <c r="A52" s="137">
        <v>41427</v>
      </c>
      <c r="B52" s="138">
        <f>'Spa 1'!B52+'Spa 2'!B52+'Spa 3'!B52+'Spa 4'!B52+'Spa 5'!B52+'Spa 6'!B52+'Spa 7'!B52+'Spa 8'!B52+'Spa 9'!B52+'Spa 10'!B52</f>
        <v>0</v>
      </c>
      <c r="C52" s="182" t="e">
        <f>AVERAGE('Spa 1'!C52,'Spa 2'!C52,'Spa 3'!C52,'Spa 4'!C52,'Spa 5'!C52,'Spa 6'!C52,'Spa 7'!C52,'Spa 8'!C52,'Spa 9'!C52,'Spa 10'!C52)</f>
        <v>#DIV/0!</v>
      </c>
      <c r="D52" s="138">
        <f>'Spa 1'!D52+'Spa 2'!D52+'Spa 3'!D52+'Spa 4'!D52+'Spa 5'!D52+'Spa 6'!D52+'Spa 7'!D52+'Spa 8'!D52+'Spa 9'!D52+'Spa 10'!D52</f>
        <v>0</v>
      </c>
      <c r="E52" s="138">
        <f>'Spa 1'!E52+'Spa 2'!E52+'Spa 3'!E52+'Spa 4'!E52+'Spa 5'!E52+'Spa 6'!E52+'Spa 7'!E52+'Spa 8'!E52+'Spa 9'!E52+'Spa 10'!E52</f>
        <v>0</v>
      </c>
      <c r="F52" s="138">
        <f>'Spa 1'!F52+'Spa 2'!F52+'Spa 3'!F52+'Spa 4'!F52+'Spa 5'!F52+'Spa 6'!F52+'Spa 7'!F52+'Spa 8'!F52+'Spa 9'!F52+'Spa 10'!F52</f>
        <v>0</v>
      </c>
      <c r="G52" s="185">
        <f t="shared" si="32"/>
        <v>0</v>
      </c>
      <c r="H52" s="186">
        <f t="shared" si="33"/>
        <v>0</v>
      </c>
      <c r="I52" s="187">
        <f t="shared" si="34"/>
        <v>0</v>
      </c>
      <c r="L52" s="138">
        <f>'Spa 1'!L52+'Spa 2'!L52+'Spa 3'!L52+'Spa 4'!L52+'Spa 5'!L52+'Spa 6'!L52+'Spa 7'!L52+'Spa 8'!L52+'Spa 9'!L52+'Spa 10'!L52</f>
        <v>0</v>
      </c>
      <c r="M52" s="138">
        <f>'Spa 1'!M52+'Spa 2'!M52+'Spa 3'!M52+'Spa 4'!M52+'Spa 5'!M52+'Spa 6'!M52+'Spa 7'!M52+'Spa 8'!M52+'Spa 9'!M52+'Spa 10'!M52</f>
        <v>0</v>
      </c>
      <c r="N52" s="186">
        <f t="shared" si="35"/>
        <v>0</v>
      </c>
      <c r="O52" s="187">
        <f t="shared" si="36"/>
        <v>0</v>
      </c>
      <c r="Q52" s="138">
        <f>'Spa 1'!Q52+'Spa 2'!Q52+'Spa 3'!Q52+'Spa 4'!Q52+'Spa 5'!Q52+'Spa 6'!Q52+'Spa 7'!Q52+'Spa 8'!Q52+'Spa 9'!Q52+'Spa 10'!Q52</f>
        <v>0</v>
      </c>
      <c r="R52" s="138">
        <f>'Spa 1'!R52+'Spa 2'!R52+'Spa 3'!R52+'Spa 4'!R52+'Spa 5'!R52+'Spa 6'!R52+'Spa 7'!R52+'Spa 8'!R52+'Spa 9'!R52+'Spa 10'!R52</f>
        <v>0</v>
      </c>
      <c r="S52" s="189">
        <f>+R52+Q52</f>
        <v>0</v>
      </c>
      <c r="T52" s="190" t="e">
        <f t="shared" si="37"/>
        <v>#DIV/0!</v>
      </c>
      <c r="U52" s="191" t="e">
        <f t="shared" si="38"/>
        <v>#DIV/0!</v>
      </c>
    </row>
    <row r="53" spans="1:21">
      <c r="A53" s="137">
        <v>41428</v>
      </c>
      <c r="B53" s="138">
        <f>'Spa 1'!B53+'Spa 2'!B53+'Spa 3'!B53+'Spa 4'!B53+'Spa 5'!B53+'Spa 6'!B53+'Spa 7'!B53+'Spa 8'!B53+'Spa 9'!B53+'Spa 10'!B53</f>
        <v>0</v>
      </c>
      <c r="C53" s="182" t="e">
        <f>AVERAGE('Spa 1'!C53,'Spa 2'!C53,'Spa 3'!C53,'Spa 4'!C53,'Spa 5'!C53,'Spa 6'!C53,'Spa 7'!C53,'Spa 8'!C53,'Spa 9'!C53,'Spa 10'!C53)</f>
        <v>#DIV/0!</v>
      </c>
      <c r="D53" s="138">
        <f>'Spa 1'!D53+'Spa 2'!D53+'Spa 3'!D53+'Spa 4'!D53+'Spa 5'!D53+'Spa 6'!D53+'Spa 7'!D53+'Spa 8'!D53+'Spa 9'!D53+'Spa 10'!D53</f>
        <v>0</v>
      </c>
      <c r="E53" s="138">
        <f>'Spa 1'!E53+'Spa 2'!E53+'Spa 3'!E53+'Spa 4'!E53+'Spa 5'!E53+'Spa 6'!E53+'Spa 7'!E53+'Spa 8'!E53+'Spa 9'!E53+'Spa 10'!E53</f>
        <v>0</v>
      </c>
      <c r="F53" s="138">
        <f>'Spa 1'!F53+'Spa 2'!F53+'Spa 3'!F53+'Spa 4'!F53+'Spa 5'!F53+'Spa 6'!F53+'Spa 7'!F53+'Spa 8'!F53+'Spa 9'!F53+'Spa 10'!F53</f>
        <v>0</v>
      </c>
      <c r="G53" s="185">
        <f t="shared" si="32"/>
        <v>0</v>
      </c>
      <c r="H53" s="186">
        <f t="shared" si="33"/>
        <v>0</v>
      </c>
      <c r="I53" s="187">
        <f t="shared" si="34"/>
        <v>0</v>
      </c>
      <c r="L53" s="138">
        <f>'Spa 1'!L53+'Spa 2'!L53+'Spa 3'!L53+'Spa 4'!L53+'Spa 5'!L53+'Spa 6'!L53+'Spa 7'!L53+'Spa 8'!L53+'Spa 9'!L53+'Spa 10'!L53</f>
        <v>0</v>
      </c>
      <c r="M53" s="138">
        <f>'Spa 1'!M53+'Spa 2'!M53+'Spa 3'!M53+'Spa 4'!M53+'Spa 5'!M53+'Spa 6'!M53+'Spa 7'!M53+'Spa 8'!M53+'Spa 9'!M53+'Spa 10'!M53</f>
        <v>0</v>
      </c>
      <c r="N53" s="186">
        <f t="shared" si="35"/>
        <v>0</v>
      </c>
      <c r="O53" s="187">
        <f t="shared" si="36"/>
        <v>0</v>
      </c>
      <c r="Q53" s="138">
        <f>'Spa 1'!Q53+'Spa 2'!Q53+'Spa 3'!Q53+'Spa 4'!Q53+'Spa 5'!Q53+'Spa 6'!Q53+'Spa 7'!Q53+'Spa 8'!Q53+'Spa 9'!Q53+'Spa 10'!Q53</f>
        <v>0</v>
      </c>
      <c r="R53" s="138">
        <f>'Spa 1'!R53+'Spa 2'!R53+'Spa 3'!R53+'Spa 4'!R53+'Spa 5'!R53+'Spa 6'!R53+'Spa 7'!R53+'Spa 8'!R53+'Spa 9'!R53+'Spa 10'!R53</f>
        <v>0</v>
      </c>
      <c r="S53" s="189">
        <f t="shared" ref="S53:S80" si="39">+R53+Q53</f>
        <v>0</v>
      </c>
      <c r="T53" s="190" t="e">
        <f t="shared" si="37"/>
        <v>#DIV/0!</v>
      </c>
      <c r="U53" s="191" t="e">
        <f t="shared" si="38"/>
        <v>#DIV/0!</v>
      </c>
    </row>
    <row r="54" spans="1:21">
      <c r="A54" s="137">
        <v>41429</v>
      </c>
      <c r="B54" s="138">
        <f>'Spa 1'!B54+'Spa 2'!B54+'Spa 3'!B54+'Spa 4'!B54+'Spa 5'!B54+'Spa 6'!B54+'Spa 7'!B54+'Spa 8'!B54+'Spa 9'!B54+'Spa 10'!B54</f>
        <v>0</v>
      </c>
      <c r="C54" s="182" t="e">
        <f>AVERAGE('Spa 1'!C54,'Spa 2'!C54,'Spa 3'!C54,'Spa 4'!C54,'Spa 5'!C54,'Spa 6'!C54,'Spa 7'!C54,'Spa 8'!C54,'Spa 9'!C54,'Spa 10'!C54)</f>
        <v>#DIV/0!</v>
      </c>
      <c r="D54" s="138">
        <f>'Spa 1'!D54+'Spa 2'!D54+'Spa 3'!D54+'Spa 4'!D54+'Spa 5'!D54+'Spa 6'!D54+'Spa 7'!D54+'Spa 8'!D54+'Spa 9'!D54+'Spa 10'!D54</f>
        <v>0</v>
      </c>
      <c r="E54" s="138">
        <f>'Spa 1'!E54+'Spa 2'!E54+'Spa 3'!E54+'Spa 4'!E54+'Spa 5'!E54+'Spa 6'!E54+'Spa 7'!E54+'Spa 8'!E54+'Spa 9'!E54+'Spa 10'!E54</f>
        <v>0</v>
      </c>
      <c r="F54" s="138">
        <f>'Spa 1'!F54+'Spa 2'!F54+'Spa 3'!F54+'Spa 4'!F54+'Spa 5'!F54+'Spa 6'!F54+'Spa 7'!F54+'Spa 8'!F54+'Spa 9'!F54+'Spa 10'!F54</f>
        <v>0</v>
      </c>
      <c r="G54" s="185">
        <f t="shared" si="32"/>
        <v>0</v>
      </c>
      <c r="H54" s="186">
        <f t="shared" si="33"/>
        <v>0</v>
      </c>
      <c r="I54" s="187">
        <f t="shared" si="34"/>
        <v>0</v>
      </c>
      <c r="L54" s="138">
        <f>'Spa 1'!L54+'Spa 2'!L54+'Spa 3'!L54+'Spa 4'!L54+'Spa 5'!L54+'Spa 6'!L54+'Spa 7'!L54+'Spa 8'!L54+'Spa 9'!L54+'Spa 10'!L54</f>
        <v>0</v>
      </c>
      <c r="M54" s="138">
        <f>'Spa 1'!M54+'Spa 2'!M54+'Spa 3'!M54+'Spa 4'!M54+'Spa 5'!M54+'Spa 6'!M54+'Spa 7'!M54+'Spa 8'!M54+'Spa 9'!M54+'Spa 10'!M54</f>
        <v>0</v>
      </c>
      <c r="N54" s="186">
        <f t="shared" si="35"/>
        <v>0</v>
      </c>
      <c r="O54" s="187">
        <f t="shared" si="36"/>
        <v>0</v>
      </c>
      <c r="Q54" s="138">
        <f>'Spa 1'!Q54+'Spa 2'!Q54+'Spa 3'!Q54+'Spa 4'!Q54+'Spa 5'!Q54+'Spa 6'!Q54+'Spa 7'!Q54+'Spa 8'!Q54+'Spa 9'!Q54+'Spa 10'!Q54</f>
        <v>0</v>
      </c>
      <c r="R54" s="138">
        <f>'Spa 1'!R54+'Spa 2'!R54+'Spa 3'!R54+'Spa 4'!R54+'Spa 5'!R54+'Spa 6'!R54+'Spa 7'!R54+'Spa 8'!R54+'Spa 9'!R54+'Spa 10'!R54</f>
        <v>0</v>
      </c>
      <c r="S54" s="189">
        <f t="shared" si="39"/>
        <v>0</v>
      </c>
      <c r="T54" s="190" t="e">
        <f t="shared" si="37"/>
        <v>#DIV/0!</v>
      </c>
      <c r="U54" s="191" t="e">
        <f t="shared" si="38"/>
        <v>#DIV/0!</v>
      </c>
    </row>
    <row r="55" spans="1:21">
      <c r="A55" s="137">
        <v>41430</v>
      </c>
      <c r="B55" s="138">
        <f>'Spa 1'!B55+'Spa 2'!B55+'Spa 3'!B55+'Spa 4'!B55+'Spa 5'!B55+'Spa 6'!B55+'Spa 7'!B55+'Spa 8'!B55+'Spa 9'!B55+'Spa 10'!B55</f>
        <v>0</v>
      </c>
      <c r="C55" s="182" t="e">
        <f>AVERAGE('Spa 1'!C55,'Spa 2'!C55,'Spa 3'!C55,'Spa 4'!C55,'Spa 5'!C55,'Spa 6'!C55,'Spa 7'!C55,'Spa 8'!C55,'Spa 9'!C55,'Spa 10'!C55)</f>
        <v>#DIV/0!</v>
      </c>
      <c r="D55" s="138">
        <f>'Spa 1'!D55+'Spa 2'!D55+'Spa 3'!D55+'Spa 4'!D55+'Spa 5'!D55+'Spa 6'!D55+'Spa 7'!D55+'Spa 8'!D55+'Spa 9'!D55+'Spa 10'!D55</f>
        <v>0</v>
      </c>
      <c r="E55" s="138">
        <f>'Spa 1'!E55+'Spa 2'!E55+'Spa 3'!E55+'Spa 4'!E55+'Spa 5'!E55+'Spa 6'!E55+'Spa 7'!E55+'Spa 8'!E55+'Spa 9'!E55+'Spa 10'!E55</f>
        <v>0</v>
      </c>
      <c r="F55" s="138">
        <f>'Spa 1'!F55+'Spa 2'!F55+'Spa 3'!F55+'Spa 4'!F55+'Spa 5'!F55+'Spa 6'!F55+'Spa 7'!F55+'Spa 8'!F55+'Spa 9'!F55+'Spa 10'!F55</f>
        <v>0</v>
      </c>
      <c r="G55" s="185">
        <f t="shared" si="32"/>
        <v>0</v>
      </c>
      <c r="H55" s="186">
        <f t="shared" si="33"/>
        <v>0</v>
      </c>
      <c r="I55" s="187">
        <f t="shared" si="34"/>
        <v>0</v>
      </c>
      <c r="L55" s="138">
        <f>'Spa 1'!L55+'Spa 2'!L55+'Spa 3'!L55+'Spa 4'!L55+'Spa 5'!L55+'Spa 6'!L55+'Spa 7'!L55+'Spa 8'!L55+'Spa 9'!L55+'Spa 10'!L55</f>
        <v>0</v>
      </c>
      <c r="M55" s="138">
        <f>'Spa 1'!M55+'Spa 2'!M55+'Spa 3'!M55+'Spa 4'!M55+'Spa 5'!M55+'Spa 6'!M55+'Spa 7'!M55+'Spa 8'!M55+'Spa 9'!M55+'Spa 10'!M55</f>
        <v>0</v>
      </c>
      <c r="N55" s="186">
        <f t="shared" si="35"/>
        <v>0</v>
      </c>
      <c r="O55" s="187">
        <f t="shared" si="36"/>
        <v>0</v>
      </c>
      <c r="Q55" s="138">
        <f>'Spa 1'!Q55+'Spa 2'!Q55+'Spa 3'!Q55+'Spa 4'!Q55+'Spa 5'!Q55+'Spa 6'!Q55+'Spa 7'!Q55+'Spa 8'!Q55+'Spa 9'!Q55+'Spa 10'!Q55</f>
        <v>0</v>
      </c>
      <c r="R55" s="138">
        <f>'Spa 1'!R55+'Spa 2'!R55+'Spa 3'!R55+'Spa 4'!R55+'Spa 5'!R55+'Spa 6'!R55+'Spa 7'!R55+'Spa 8'!R55+'Spa 9'!R55+'Spa 10'!R55</f>
        <v>0</v>
      </c>
      <c r="S55" s="189">
        <f t="shared" si="39"/>
        <v>0</v>
      </c>
      <c r="T55" s="190" t="e">
        <f t="shared" si="37"/>
        <v>#DIV/0!</v>
      </c>
      <c r="U55" s="191" t="e">
        <f t="shared" si="38"/>
        <v>#DIV/0!</v>
      </c>
    </row>
    <row r="56" spans="1:21">
      <c r="A56" s="137">
        <v>41431</v>
      </c>
      <c r="B56" s="138">
        <f>'Spa 1'!B56+'Spa 2'!B56+'Spa 3'!B56+'Spa 4'!B56+'Spa 5'!B56+'Spa 6'!B56+'Spa 7'!B56+'Spa 8'!B56+'Spa 9'!B56+'Spa 10'!B56</f>
        <v>0</v>
      </c>
      <c r="C56" s="182" t="e">
        <f>AVERAGE('Spa 1'!C56,'Spa 2'!C56,'Spa 3'!C56,'Spa 4'!C56,'Spa 5'!C56,'Spa 6'!C56,'Spa 7'!C56,'Spa 8'!C56,'Spa 9'!C56,'Spa 10'!C56)</f>
        <v>#DIV/0!</v>
      </c>
      <c r="D56" s="138">
        <f>'Spa 1'!D56+'Spa 2'!D56+'Spa 3'!D56+'Spa 4'!D56+'Spa 5'!D56+'Spa 6'!D56+'Spa 7'!D56+'Spa 8'!D56+'Spa 9'!D56+'Spa 10'!D56</f>
        <v>0</v>
      </c>
      <c r="E56" s="138">
        <f>'Spa 1'!E56+'Spa 2'!E56+'Spa 3'!E56+'Spa 4'!E56+'Spa 5'!E56+'Spa 6'!E56+'Spa 7'!E56+'Spa 8'!E56+'Spa 9'!E56+'Spa 10'!E56</f>
        <v>0</v>
      </c>
      <c r="F56" s="138">
        <f>'Spa 1'!F56+'Spa 2'!F56+'Spa 3'!F56+'Spa 4'!F56+'Spa 5'!F56+'Spa 6'!F56+'Spa 7'!F56+'Spa 8'!F56+'Spa 9'!F56+'Spa 10'!F56</f>
        <v>0</v>
      </c>
      <c r="G56" s="185">
        <f t="shared" si="32"/>
        <v>0</v>
      </c>
      <c r="H56" s="186">
        <f t="shared" si="33"/>
        <v>0</v>
      </c>
      <c r="I56" s="187">
        <f t="shared" si="34"/>
        <v>0</v>
      </c>
      <c r="L56" s="138">
        <f>'Spa 1'!L56+'Spa 2'!L56+'Spa 3'!L56+'Spa 4'!L56+'Spa 5'!L56+'Spa 6'!L56+'Spa 7'!L56+'Spa 8'!L56+'Spa 9'!L56+'Spa 10'!L56</f>
        <v>0</v>
      </c>
      <c r="M56" s="138">
        <f>'Spa 1'!M56+'Spa 2'!M56+'Spa 3'!M56+'Spa 4'!M56+'Spa 5'!M56+'Spa 6'!M56+'Spa 7'!M56+'Spa 8'!M56+'Spa 9'!M56+'Spa 10'!M56</f>
        <v>0</v>
      </c>
      <c r="N56" s="186">
        <f t="shared" si="35"/>
        <v>0</v>
      </c>
      <c r="O56" s="187">
        <f t="shared" si="36"/>
        <v>0</v>
      </c>
      <c r="Q56" s="138">
        <f>'Spa 1'!Q56+'Spa 2'!Q56+'Spa 3'!Q56+'Spa 4'!Q56+'Spa 5'!Q56+'Spa 6'!Q56+'Spa 7'!Q56+'Spa 8'!Q56+'Spa 9'!Q56+'Spa 10'!Q56</f>
        <v>0</v>
      </c>
      <c r="R56" s="138">
        <f>'Spa 1'!R56+'Spa 2'!R56+'Spa 3'!R56+'Spa 4'!R56+'Spa 5'!R56+'Spa 6'!R56+'Spa 7'!R56+'Spa 8'!R56+'Spa 9'!R56+'Spa 10'!R56</f>
        <v>0</v>
      </c>
      <c r="S56" s="189">
        <f t="shared" si="39"/>
        <v>0</v>
      </c>
      <c r="T56" s="190" t="e">
        <f t="shared" si="37"/>
        <v>#DIV/0!</v>
      </c>
      <c r="U56" s="191" t="e">
        <f t="shared" si="38"/>
        <v>#DIV/0!</v>
      </c>
    </row>
    <row r="57" spans="1:21">
      <c r="A57" s="137">
        <v>41432</v>
      </c>
      <c r="B57" s="138">
        <f>'Spa 1'!B57+'Spa 2'!B57+'Spa 3'!B57+'Spa 4'!B57+'Spa 5'!B57+'Spa 6'!B57+'Spa 7'!B57+'Spa 8'!B57+'Spa 9'!B57+'Spa 10'!B57</f>
        <v>0</v>
      </c>
      <c r="C57" s="182" t="e">
        <f>AVERAGE('Spa 1'!C57,'Spa 2'!C57,'Spa 3'!C57,'Spa 4'!C57,'Spa 5'!C57,'Spa 6'!C57,'Spa 7'!C57,'Spa 8'!C57,'Spa 9'!C57,'Spa 10'!C57)</f>
        <v>#DIV/0!</v>
      </c>
      <c r="D57" s="138">
        <f>'Spa 1'!D57+'Spa 2'!D57+'Spa 3'!D57+'Spa 4'!D57+'Spa 5'!D57+'Spa 6'!D57+'Spa 7'!D57+'Spa 8'!D57+'Spa 9'!D57+'Spa 10'!D57</f>
        <v>0</v>
      </c>
      <c r="E57" s="138">
        <f>'Spa 1'!E57+'Spa 2'!E57+'Spa 3'!E57+'Spa 4'!E57+'Spa 5'!E57+'Spa 6'!E57+'Spa 7'!E57+'Spa 8'!E57+'Spa 9'!E57+'Spa 10'!E57</f>
        <v>0</v>
      </c>
      <c r="F57" s="138">
        <f>'Spa 1'!F57+'Spa 2'!F57+'Spa 3'!F57+'Spa 4'!F57+'Spa 5'!F57+'Spa 6'!F57+'Spa 7'!F57+'Spa 8'!F57+'Spa 9'!F57+'Spa 10'!F57</f>
        <v>0</v>
      </c>
      <c r="G57" s="185">
        <f t="shared" si="32"/>
        <v>0</v>
      </c>
      <c r="H57" s="186">
        <f t="shared" si="33"/>
        <v>0</v>
      </c>
      <c r="I57" s="187">
        <f t="shared" si="34"/>
        <v>0</v>
      </c>
      <c r="L57" s="138">
        <f>'Spa 1'!L57+'Spa 2'!L57+'Spa 3'!L57+'Spa 4'!L57+'Spa 5'!L57+'Spa 6'!L57+'Spa 7'!L57+'Spa 8'!L57+'Spa 9'!L57+'Spa 10'!L57</f>
        <v>0</v>
      </c>
      <c r="M57" s="138">
        <f>'Spa 1'!M57+'Spa 2'!M57+'Spa 3'!M57+'Spa 4'!M57+'Spa 5'!M57+'Spa 6'!M57+'Spa 7'!M57+'Spa 8'!M57+'Spa 9'!M57+'Spa 10'!M57</f>
        <v>0</v>
      </c>
      <c r="N57" s="186">
        <f t="shared" si="35"/>
        <v>0</v>
      </c>
      <c r="O57" s="187">
        <f t="shared" si="36"/>
        <v>0</v>
      </c>
      <c r="Q57" s="138">
        <f>'Spa 1'!Q57+'Spa 2'!Q57+'Spa 3'!Q57+'Spa 4'!Q57+'Spa 5'!Q57+'Spa 6'!Q57+'Spa 7'!Q57+'Spa 8'!Q57+'Spa 9'!Q57+'Spa 10'!Q57</f>
        <v>0</v>
      </c>
      <c r="R57" s="138">
        <f>'Spa 1'!R57+'Spa 2'!R57+'Spa 3'!R57+'Spa 4'!R57+'Spa 5'!R57+'Spa 6'!R57+'Spa 7'!R57+'Spa 8'!R57+'Spa 9'!R57+'Spa 10'!R57</f>
        <v>0</v>
      </c>
      <c r="S57" s="189">
        <f t="shared" si="39"/>
        <v>0</v>
      </c>
      <c r="T57" s="190" t="e">
        <f t="shared" si="37"/>
        <v>#DIV/0!</v>
      </c>
      <c r="U57" s="191" t="e">
        <f t="shared" si="38"/>
        <v>#DIV/0!</v>
      </c>
    </row>
    <row r="58" spans="1:21">
      <c r="A58" s="137">
        <v>41433</v>
      </c>
      <c r="B58" s="138">
        <f>'Spa 1'!B58+'Spa 2'!B58+'Spa 3'!B58+'Spa 4'!B58+'Spa 5'!B58+'Spa 6'!B58+'Spa 7'!B58+'Spa 8'!B58+'Spa 9'!B58+'Spa 10'!B58</f>
        <v>0</v>
      </c>
      <c r="C58" s="182" t="e">
        <f>AVERAGE('Spa 1'!C58,'Spa 2'!C58,'Spa 3'!C58,'Spa 4'!C58,'Spa 5'!C58,'Spa 6'!C58,'Spa 7'!C58,'Spa 8'!C58,'Spa 9'!C58,'Spa 10'!C58)</f>
        <v>#DIV/0!</v>
      </c>
      <c r="D58" s="138">
        <f>'Spa 1'!D58+'Spa 2'!D58+'Spa 3'!D58+'Spa 4'!D58+'Spa 5'!D58+'Spa 6'!D58+'Spa 7'!D58+'Spa 8'!D58+'Spa 9'!D58+'Spa 10'!D58</f>
        <v>0</v>
      </c>
      <c r="E58" s="138">
        <f>'Spa 1'!E58+'Spa 2'!E58+'Spa 3'!E58+'Spa 4'!E58+'Spa 5'!E58+'Spa 6'!E58+'Spa 7'!E58+'Spa 8'!E58+'Spa 9'!E58+'Spa 10'!E58</f>
        <v>0</v>
      </c>
      <c r="F58" s="138">
        <f>'Spa 1'!F58+'Spa 2'!F58+'Spa 3'!F58+'Spa 4'!F58+'Spa 5'!F58+'Spa 6'!F58+'Spa 7'!F58+'Spa 8'!F58+'Spa 9'!F58+'Spa 10'!F58</f>
        <v>0</v>
      </c>
      <c r="G58" s="185">
        <f t="shared" si="32"/>
        <v>0</v>
      </c>
      <c r="H58" s="186">
        <f t="shared" si="33"/>
        <v>0</v>
      </c>
      <c r="I58" s="187">
        <f t="shared" si="34"/>
        <v>0</v>
      </c>
      <c r="L58" s="138">
        <f>'Spa 1'!L58+'Spa 2'!L58+'Spa 3'!L58+'Spa 4'!L58+'Spa 5'!L58+'Spa 6'!L58+'Spa 7'!L58+'Spa 8'!L58+'Spa 9'!L58+'Spa 10'!L58</f>
        <v>0</v>
      </c>
      <c r="M58" s="138">
        <f>'Spa 1'!M58+'Spa 2'!M58+'Spa 3'!M58+'Spa 4'!M58+'Spa 5'!M58+'Spa 6'!M58+'Spa 7'!M58+'Spa 8'!M58+'Spa 9'!M58+'Spa 10'!M58</f>
        <v>0</v>
      </c>
      <c r="N58" s="186">
        <f t="shared" si="35"/>
        <v>0</v>
      </c>
      <c r="O58" s="187">
        <f t="shared" si="36"/>
        <v>0</v>
      </c>
      <c r="Q58" s="138">
        <f>'Spa 1'!Q58+'Spa 2'!Q58+'Spa 3'!Q58+'Spa 4'!Q58+'Spa 5'!Q58+'Spa 6'!Q58+'Spa 7'!Q58+'Spa 8'!Q58+'Spa 9'!Q58+'Spa 10'!Q58</f>
        <v>0</v>
      </c>
      <c r="R58" s="138">
        <f>'Spa 1'!R58+'Spa 2'!R58+'Spa 3'!R58+'Spa 4'!R58+'Spa 5'!R58+'Spa 6'!R58+'Spa 7'!R58+'Spa 8'!R58+'Spa 9'!R58+'Spa 10'!R58</f>
        <v>0</v>
      </c>
      <c r="S58" s="189">
        <f t="shared" si="39"/>
        <v>0</v>
      </c>
      <c r="T58" s="190" t="e">
        <f t="shared" si="37"/>
        <v>#DIV/0!</v>
      </c>
      <c r="U58" s="191" t="e">
        <f t="shared" si="38"/>
        <v>#DIV/0!</v>
      </c>
    </row>
    <row r="59" spans="1:21">
      <c r="A59" s="137">
        <v>41434</v>
      </c>
      <c r="B59" s="138">
        <f>'Spa 1'!B59+'Spa 2'!B59+'Spa 3'!B59+'Spa 4'!B59+'Spa 5'!B59+'Spa 6'!B59+'Spa 7'!B59+'Spa 8'!B59+'Spa 9'!B59+'Spa 10'!B59</f>
        <v>0</v>
      </c>
      <c r="C59" s="182" t="e">
        <f>AVERAGE('Spa 1'!C59,'Spa 2'!C59,'Spa 3'!C59,'Spa 4'!C59,'Spa 5'!C59,'Spa 6'!C59,'Spa 7'!C59,'Spa 8'!C59,'Spa 9'!C59,'Spa 10'!C59)</f>
        <v>#DIV/0!</v>
      </c>
      <c r="D59" s="138">
        <f>'Spa 1'!D59+'Spa 2'!D59+'Spa 3'!D59+'Spa 4'!D59+'Spa 5'!D59+'Spa 6'!D59+'Spa 7'!D59+'Spa 8'!D59+'Spa 9'!D59+'Spa 10'!D59</f>
        <v>0</v>
      </c>
      <c r="E59" s="138">
        <f>'Spa 1'!E59+'Spa 2'!E59+'Spa 3'!E59+'Spa 4'!E59+'Spa 5'!E59+'Spa 6'!E59+'Spa 7'!E59+'Spa 8'!E59+'Spa 9'!E59+'Spa 10'!E59</f>
        <v>0</v>
      </c>
      <c r="F59" s="138">
        <f>'Spa 1'!F59+'Spa 2'!F59+'Spa 3'!F59+'Spa 4'!F59+'Spa 5'!F59+'Spa 6'!F59+'Spa 7'!F59+'Spa 8'!F59+'Spa 9'!F59+'Spa 10'!F59</f>
        <v>0</v>
      </c>
      <c r="G59" s="185">
        <f t="shared" si="32"/>
        <v>0</v>
      </c>
      <c r="H59" s="186">
        <f t="shared" si="33"/>
        <v>0</v>
      </c>
      <c r="I59" s="187">
        <f t="shared" si="34"/>
        <v>0</v>
      </c>
      <c r="L59" s="138">
        <f>'Spa 1'!L59+'Spa 2'!L59+'Spa 3'!L59+'Spa 4'!L59+'Spa 5'!L59+'Spa 6'!L59+'Spa 7'!L59+'Spa 8'!L59+'Spa 9'!L59+'Spa 10'!L59</f>
        <v>0</v>
      </c>
      <c r="M59" s="138">
        <f>'Spa 1'!M59+'Spa 2'!M59+'Spa 3'!M59+'Spa 4'!M59+'Spa 5'!M59+'Spa 6'!M59+'Spa 7'!M59+'Spa 8'!M59+'Spa 9'!M59+'Spa 10'!M59</f>
        <v>0</v>
      </c>
      <c r="N59" s="186">
        <f t="shared" si="35"/>
        <v>0</v>
      </c>
      <c r="O59" s="187">
        <f t="shared" si="36"/>
        <v>0</v>
      </c>
      <c r="Q59" s="138">
        <f>'Spa 1'!Q59+'Spa 2'!Q59+'Spa 3'!Q59+'Spa 4'!Q59+'Spa 5'!Q59+'Spa 6'!Q59+'Spa 7'!Q59+'Spa 8'!Q59+'Spa 9'!Q59+'Spa 10'!Q59</f>
        <v>0</v>
      </c>
      <c r="R59" s="138">
        <f>'Spa 1'!R59+'Spa 2'!R59+'Spa 3'!R59+'Spa 4'!R59+'Spa 5'!R59+'Spa 6'!R59+'Spa 7'!R59+'Spa 8'!R59+'Spa 9'!R59+'Spa 10'!R59</f>
        <v>0</v>
      </c>
      <c r="S59" s="189">
        <f t="shared" si="39"/>
        <v>0</v>
      </c>
      <c r="T59" s="190" t="e">
        <f t="shared" si="37"/>
        <v>#DIV/0!</v>
      </c>
      <c r="U59" s="191" t="e">
        <f t="shared" si="38"/>
        <v>#DIV/0!</v>
      </c>
    </row>
    <row r="60" spans="1:21">
      <c r="A60" s="137">
        <v>41435</v>
      </c>
      <c r="B60" s="138">
        <f>'Spa 1'!B60+'Spa 2'!B60+'Spa 3'!B60+'Spa 4'!B60+'Spa 5'!B60+'Spa 6'!B60+'Spa 7'!B60+'Spa 8'!B60+'Spa 9'!B60+'Spa 10'!B60</f>
        <v>0</v>
      </c>
      <c r="C60" s="182" t="e">
        <f>AVERAGE('Spa 1'!C60,'Spa 2'!C60,'Spa 3'!C60,'Spa 4'!C60,'Spa 5'!C60,'Spa 6'!C60,'Spa 7'!C60,'Spa 8'!C60,'Spa 9'!C60,'Spa 10'!C60)</f>
        <v>#DIV/0!</v>
      </c>
      <c r="D60" s="138">
        <f>'Spa 1'!D60+'Spa 2'!D60+'Spa 3'!D60+'Spa 4'!D60+'Spa 5'!D60+'Spa 6'!D60+'Spa 7'!D60+'Spa 8'!D60+'Spa 9'!D60+'Spa 10'!D60</f>
        <v>0</v>
      </c>
      <c r="E60" s="138">
        <f>'Spa 1'!E60+'Spa 2'!E60+'Spa 3'!E60+'Spa 4'!E60+'Spa 5'!E60+'Spa 6'!E60+'Spa 7'!E60+'Spa 8'!E60+'Spa 9'!E60+'Spa 10'!E60</f>
        <v>0</v>
      </c>
      <c r="F60" s="138">
        <f>'Spa 1'!F60+'Spa 2'!F60+'Spa 3'!F60+'Spa 4'!F60+'Spa 5'!F60+'Spa 6'!F60+'Spa 7'!F60+'Spa 8'!F60+'Spa 9'!F60+'Spa 10'!F60</f>
        <v>0</v>
      </c>
      <c r="G60" s="185">
        <f t="shared" si="32"/>
        <v>0</v>
      </c>
      <c r="H60" s="186">
        <f t="shared" si="33"/>
        <v>0</v>
      </c>
      <c r="I60" s="187">
        <f t="shared" si="34"/>
        <v>0</v>
      </c>
      <c r="L60" s="138">
        <f>'Spa 1'!L60+'Spa 2'!L60+'Spa 3'!L60+'Spa 4'!L60+'Spa 5'!L60+'Spa 6'!L60+'Spa 7'!L60+'Spa 8'!L60+'Spa 9'!L60+'Spa 10'!L60</f>
        <v>0</v>
      </c>
      <c r="M60" s="138">
        <f>'Spa 1'!M60+'Spa 2'!M60+'Spa 3'!M60+'Spa 4'!M60+'Spa 5'!M60+'Spa 6'!M60+'Spa 7'!M60+'Spa 8'!M60+'Spa 9'!M60+'Spa 10'!M60</f>
        <v>0</v>
      </c>
      <c r="N60" s="186">
        <f t="shared" si="35"/>
        <v>0</v>
      </c>
      <c r="O60" s="187">
        <f t="shared" si="36"/>
        <v>0</v>
      </c>
      <c r="Q60" s="138">
        <f>'Spa 1'!Q60+'Spa 2'!Q60+'Spa 3'!Q60+'Spa 4'!Q60+'Spa 5'!Q60+'Spa 6'!Q60+'Spa 7'!Q60+'Spa 8'!Q60+'Spa 9'!Q60+'Spa 10'!Q60</f>
        <v>0</v>
      </c>
      <c r="R60" s="138">
        <f>'Spa 1'!R60+'Spa 2'!R60+'Spa 3'!R60+'Spa 4'!R60+'Spa 5'!R60+'Spa 6'!R60+'Spa 7'!R60+'Spa 8'!R60+'Spa 9'!R60+'Spa 10'!R60</f>
        <v>0</v>
      </c>
      <c r="S60" s="189">
        <f t="shared" si="39"/>
        <v>0</v>
      </c>
      <c r="T60" s="190" t="e">
        <f t="shared" si="37"/>
        <v>#DIV/0!</v>
      </c>
      <c r="U60" s="191" t="e">
        <f t="shared" si="38"/>
        <v>#DIV/0!</v>
      </c>
    </row>
    <row r="61" spans="1:21">
      <c r="A61" s="137">
        <v>41436</v>
      </c>
      <c r="B61" s="138">
        <f>'Spa 1'!B61+'Spa 2'!B61+'Spa 3'!B61+'Spa 4'!B61+'Spa 5'!B61+'Spa 6'!B61+'Spa 7'!B61+'Spa 8'!B61+'Spa 9'!B61+'Spa 10'!B61</f>
        <v>0</v>
      </c>
      <c r="C61" s="182" t="e">
        <f>AVERAGE('Spa 1'!C61,'Spa 2'!C61,'Spa 3'!C61,'Spa 4'!C61,'Spa 5'!C61,'Spa 6'!C61,'Spa 7'!C61,'Spa 8'!C61,'Spa 9'!C61,'Spa 10'!C61)</f>
        <v>#DIV/0!</v>
      </c>
      <c r="D61" s="138">
        <f>'Spa 1'!D61+'Spa 2'!D61+'Spa 3'!D61+'Spa 4'!D61+'Spa 5'!D61+'Spa 6'!D61+'Spa 7'!D61+'Spa 8'!D61+'Spa 9'!D61+'Spa 10'!D61</f>
        <v>0</v>
      </c>
      <c r="E61" s="138">
        <f>'Spa 1'!E61+'Spa 2'!E61+'Spa 3'!E61+'Spa 4'!E61+'Spa 5'!E61+'Spa 6'!E61+'Spa 7'!E61+'Spa 8'!E61+'Spa 9'!E61+'Spa 10'!E61</f>
        <v>0</v>
      </c>
      <c r="F61" s="138">
        <f>'Spa 1'!F61+'Spa 2'!F61+'Spa 3'!F61+'Spa 4'!F61+'Spa 5'!F61+'Spa 6'!F61+'Spa 7'!F61+'Spa 8'!F61+'Spa 9'!F61+'Spa 10'!F61</f>
        <v>0</v>
      </c>
      <c r="G61" s="185">
        <f t="shared" si="32"/>
        <v>0</v>
      </c>
      <c r="H61" s="186">
        <f t="shared" si="33"/>
        <v>0</v>
      </c>
      <c r="I61" s="187">
        <f t="shared" si="34"/>
        <v>0</v>
      </c>
      <c r="L61" s="138">
        <f>'Spa 1'!L61+'Spa 2'!L61+'Spa 3'!L61+'Spa 4'!L61+'Spa 5'!L61+'Spa 6'!L61+'Spa 7'!L61+'Spa 8'!L61+'Spa 9'!L61+'Spa 10'!L61</f>
        <v>0</v>
      </c>
      <c r="M61" s="138">
        <f>'Spa 1'!M61+'Spa 2'!M61+'Spa 3'!M61+'Spa 4'!M61+'Spa 5'!M61+'Spa 6'!M61+'Spa 7'!M61+'Spa 8'!M61+'Spa 9'!M61+'Spa 10'!M61</f>
        <v>0</v>
      </c>
      <c r="N61" s="186">
        <f t="shared" si="35"/>
        <v>0</v>
      </c>
      <c r="O61" s="187">
        <f t="shared" si="36"/>
        <v>0</v>
      </c>
      <c r="Q61" s="138">
        <f>'Spa 1'!Q61+'Spa 2'!Q61+'Spa 3'!Q61+'Spa 4'!Q61+'Spa 5'!Q61+'Spa 6'!Q61+'Spa 7'!Q61+'Spa 8'!Q61+'Spa 9'!Q61+'Spa 10'!Q61</f>
        <v>0</v>
      </c>
      <c r="R61" s="138">
        <f>'Spa 1'!R61+'Spa 2'!R61+'Spa 3'!R61+'Spa 4'!R61+'Spa 5'!R61+'Spa 6'!R61+'Spa 7'!R61+'Spa 8'!R61+'Spa 9'!R61+'Spa 10'!R61</f>
        <v>0</v>
      </c>
      <c r="S61" s="189">
        <f t="shared" si="39"/>
        <v>0</v>
      </c>
      <c r="T61" s="190" t="e">
        <f t="shared" si="37"/>
        <v>#DIV/0!</v>
      </c>
      <c r="U61" s="191" t="e">
        <f t="shared" si="38"/>
        <v>#DIV/0!</v>
      </c>
    </row>
    <row r="62" spans="1:21">
      <c r="A62" s="137">
        <v>41437</v>
      </c>
      <c r="B62" s="138">
        <f>'Spa 1'!B62+'Spa 2'!B62+'Spa 3'!B62+'Spa 4'!B62+'Spa 5'!B62+'Spa 6'!B62+'Spa 7'!B62+'Spa 8'!B62+'Spa 9'!B62+'Spa 10'!B62</f>
        <v>0</v>
      </c>
      <c r="C62" s="182" t="e">
        <f>AVERAGE('Spa 1'!C62,'Spa 2'!C62,'Spa 3'!C62,'Spa 4'!C62,'Spa 5'!C62,'Spa 6'!C62,'Spa 7'!C62,'Spa 8'!C62,'Spa 9'!C62,'Spa 10'!C62)</f>
        <v>#DIV/0!</v>
      </c>
      <c r="D62" s="138">
        <f>'Spa 1'!D62+'Spa 2'!D62+'Spa 3'!D62+'Spa 4'!D62+'Spa 5'!D62+'Spa 6'!D62+'Spa 7'!D62+'Spa 8'!D62+'Spa 9'!D62+'Spa 10'!D62</f>
        <v>0</v>
      </c>
      <c r="E62" s="138">
        <f>'Spa 1'!E62+'Spa 2'!E62+'Spa 3'!E62+'Spa 4'!E62+'Spa 5'!E62+'Spa 6'!E62+'Spa 7'!E62+'Spa 8'!E62+'Spa 9'!E62+'Spa 10'!E62</f>
        <v>0</v>
      </c>
      <c r="F62" s="138">
        <f>'Spa 1'!F62+'Spa 2'!F62+'Spa 3'!F62+'Spa 4'!F62+'Spa 5'!F62+'Spa 6'!F62+'Spa 7'!F62+'Spa 8'!F62+'Spa 9'!F62+'Spa 10'!F62</f>
        <v>0</v>
      </c>
      <c r="G62" s="185">
        <f t="shared" si="32"/>
        <v>0</v>
      </c>
      <c r="H62" s="186">
        <f t="shared" si="33"/>
        <v>0</v>
      </c>
      <c r="I62" s="187">
        <f t="shared" si="34"/>
        <v>0</v>
      </c>
      <c r="L62" s="138">
        <f>'Spa 1'!L62+'Spa 2'!L62+'Spa 3'!L62+'Spa 4'!L62+'Spa 5'!L62+'Spa 6'!L62+'Spa 7'!L62+'Spa 8'!L62+'Spa 9'!L62+'Spa 10'!L62</f>
        <v>0</v>
      </c>
      <c r="M62" s="138">
        <f>'Spa 1'!M62+'Spa 2'!M62+'Spa 3'!M62+'Spa 4'!M62+'Spa 5'!M62+'Spa 6'!M62+'Spa 7'!M62+'Spa 8'!M62+'Spa 9'!M62+'Spa 10'!M62</f>
        <v>0</v>
      </c>
      <c r="N62" s="186">
        <f t="shared" si="35"/>
        <v>0</v>
      </c>
      <c r="O62" s="187">
        <f t="shared" si="36"/>
        <v>0</v>
      </c>
      <c r="Q62" s="138">
        <f>'Spa 1'!Q62+'Spa 2'!Q62+'Spa 3'!Q62+'Spa 4'!Q62+'Spa 5'!Q62+'Spa 6'!Q62+'Spa 7'!Q62+'Spa 8'!Q62+'Spa 9'!Q62+'Spa 10'!Q62</f>
        <v>0</v>
      </c>
      <c r="R62" s="138">
        <f>'Spa 1'!R62+'Spa 2'!R62+'Spa 3'!R62+'Spa 4'!R62+'Spa 5'!R62+'Spa 6'!R62+'Spa 7'!R62+'Spa 8'!R62+'Spa 9'!R62+'Spa 10'!R62</f>
        <v>0</v>
      </c>
      <c r="S62" s="189">
        <f t="shared" si="39"/>
        <v>0</v>
      </c>
      <c r="T62" s="190" t="e">
        <f t="shared" si="37"/>
        <v>#DIV/0!</v>
      </c>
      <c r="U62" s="191" t="e">
        <f t="shared" si="38"/>
        <v>#DIV/0!</v>
      </c>
    </row>
    <row r="63" spans="1:21">
      <c r="A63" s="137">
        <v>41438</v>
      </c>
      <c r="B63" s="138">
        <f>'Spa 1'!B63+'Spa 2'!B63+'Spa 3'!B63+'Spa 4'!B63+'Spa 5'!B63+'Spa 6'!B63+'Spa 7'!B63+'Spa 8'!B63+'Spa 9'!B63+'Spa 10'!B63</f>
        <v>0</v>
      </c>
      <c r="C63" s="182" t="e">
        <f>AVERAGE('Spa 1'!C63,'Spa 2'!C63,'Spa 3'!C63,'Spa 4'!C63,'Spa 5'!C63,'Spa 6'!C63,'Spa 7'!C63,'Spa 8'!C63,'Spa 9'!C63,'Spa 10'!C63)</f>
        <v>#DIV/0!</v>
      </c>
      <c r="D63" s="138">
        <f>'Spa 1'!D63+'Spa 2'!D63+'Spa 3'!D63+'Spa 4'!D63+'Spa 5'!D63+'Spa 6'!D63+'Spa 7'!D63+'Spa 8'!D63+'Spa 9'!D63+'Spa 10'!D63</f>
        <v>0</v>
      </c>
      <c r="E63" s="138">
        <f>'Spa 1'!E63+'Spa 2'!E63+'Spa 3'!E63+'Spa 4'!E63+'Spa 5'!E63+'Spa 6'!E63+'Spa 7'!E63+'Spa 8'!E63+'Spa 9'!E63+'Spa 10'!E63</f>
        <v>0</v>
      </c>
      <c r="F63" s="138">
        <f>'Spa 1'!F63+'Spa 2'!F63+'Spa 3'!F63+'Spa 4'!F63+'Spa 5'!F63+'Spa 6'!F63+'Spa 7'!F63+'Spa 8'!F63+'Spa 9'!F63+'Spa 10'!F63</f>
        <v>0</v>
      </c>
      <c r="G63" s="185">
        <f t="shared" si="32"/>
        <v>0</v>
      </c>
      <c r="H63" s="186">
        <f t="shared" si="33"/>
        <v>0</v>
      </c>
      <c r="I63" s="187">
        <f t="shared" si="34"/>
        <v>0</v>
      </c>
      <c r="L63" s="138">
        <f>'Spa 1'!L63+'Spa 2'!L63+'Spa 3'!L63+'Spa 4'!L63+'Spa 5'!L63+'Spa 6'!L63+'Spa 7'!L63+'Spa 8'!L63+'Spa 9'!L63+'Spa 10'!L63</f>
        <v>0</v>
      </c>
      <c r="M63" s="138">
        <f>'Spa 1'!M63+'Spa 2'!M63+'Spa 3'!M63+'Spa 4'!M63+'Spa 5'!M63+'Spa 6'!M63+'Spa 7'!M63+'Spa 8'!M63+'Spa 9'!M63+'Spa 10'!M63</f>
        <v>0</v>
      </c>
      <c r="N63" s="186">
        <f t="shared" si="35"/>
        <v>0</v>
      </c>
      <c r="O63" s="187">
        <f t="shared" si="36"/>
        <v>0</v>
      </c>
      <c r="Q63" s="138">
        <f>'Spa 1'!Q63+'Spa 2'!Q63+'Spa 3'!Q63+'Spa 4'!Q63+'Spa 5'!Q63+'Spa 6'!Q63+'Spa 7'!Q63+'Spa 8'!Q63+'Spa 9'!Q63+'Spa 10'!Q63</f>
        <v>0</v>
      </c>
      <c r="R63" s="138">
        <f>'Spa 1'!R63+'Spa 2'!R63+'Spa 3'!R63+'Spa 4'!R63+'Spa 5'!R63+'Spa 6'!R63+'Spa 7'!R63+'Spa 8'!R63+'Spa 9'!R63+'Spa 10'!R63</f>
        <v>0</v>
      </c>
      <c r="S63" s="189">
        <f t="shared" si="39"/>
        <v>0</v>
      </c>
      <c r="T63" s="190" t="e">
        <f t="shared" si="37"/>
        <v>#DIV/0!</v>
      </c>
      <c r="U63" s="191" t="e">
        <f t="shared" si="38"/>
        <v>#DIV/0!</v>
      </c>
    </row>
    <row r="64" spans="1:21">
      <c r="A64" s="137">
        <v>41439</v>
      </c>
      <c r="B64" s="138">
        <f>'Spa 1'!B64+'Spa 2'!B64+'Spa 3'!B64+'Spa 4'!B64+'Spa 5'!B64+'Spa 6'!B64+'Spa 7'!B64+'Spa 8'!B64+'Spa 9'!B64+'Spa 10'!B64</f>
        <v>0</v>
      </c>
      <c r="C64" s="182" t="e">
        <f>AVERAGE('Spa 1'!C64,'Spa 2'!C64,'Spa 3'!C64,'Spa 4'!C64,'Spa 5'!C64,'Spa 6'!C64,'Spa 7'!C64,'Spa 8'!C64,'Spa 9'!C64,'Spa 10'!C64)</f>
        <v>#DIV/0!</v>
      </c>
      <c r="D64" s="138">
        <f>'Spa 1'!D64+'Spa 2'!D64+'Spa 3'!D64+'Spa 4'!D64+'Spa 5'!D64+'Spa 6'!D64+'Spa 7'!D64+'Spa 8'!D64+'Spa 9'!D64+'Spa 10'!D64</f>
        <v>0</v>
      </c>
      <c r="E64" s="138">
        <f>'Spa 1'!E64+'Spa 2'!E64+'Spa 3'!E64+'Spa 4'!E64+'Spa 5'!E64+'Spa 6'!E64+'Spa 7'!E64+'Spa 8'!E64+'Spa 9'!E64+'Spa 10'!E64</f>
        <v>0</v>
      </c>
      <c r="F64" s="138">
        <f>'Spa 1'!F64+'Spa 2'!F64+'Spa 3'!F64+'Spa 4'!F64+'Spa 5'!F64+'Spa 6'!F64+'Spa 7'!F64+'Spa 8'!F64+'Spa 9'!F64+'Spa 10'!F64</f>
        <v>0</v>
      </c>
      <c r="G64" s="185">
        <f t="shared" si="32"/>
        <v>0</v>
      </c>
      <c r="H64" s="186">
        <f t="shared" si="33"/>
        <v>0</v>
      </c>
      <c r="I64" s="187">
        <f t="shared" si="34"/>
        <v>0</v>
      </c>
      <c r="L64" s="138">
        <f>'Spa 1'!L64+'Spa 2'!L64+'Spa 3'!L64+'Spa 4'!L64+'Spa 5'!L64+'Spa 6'!L64+'Spa 7'!L64+'Spa 8'!L64+'Spa 9'!L64+'Spa 10'!L64</f>
        <v>0</v>
      </c>
      <c r="M64" s="138">
        <f>'Spa 1'!M64+'Spa 2'!M64+'Spa 3'!M64+'Spa 4'!M64+'Spa 5'!M64+'Spa 6'!M64+'Spa 7'!M64+'Spa 8'!M64+'Spa 9'!M64+'Spa 10'!M64</f>
        <v>0</v>
      </c>
      <c r="N64" s="186">
        <f t="shared" si="35"/>
        <v>0</v>
      </c>
      <c r="O64" s="187">
        <f t="shared" si="36"/>
        <v>0</v>
      </c>
      <c r="Q64" s="138">
        <f>'Spa 1'!Q64+'Spa 2'!Q64+'Spa 3'!Q64+'Spa 4'!Q64+'Spa 5'!Q64+'Spa 6'!Q64+'Spa 7'!Q64+'Spa 8'!Q64+'Spa 9'!Q64+'Spa 10'!Q64</f>
        <v>0</v>
      </c>
      <c r="R64" s="138">
        <f>'Spa 1'!R64+'Spa 2'!R64+'Spa 3'!R64+'Spa 4'!R64+'Spa 5'!R64+'Spa 6'!R64+'Spa 7'!R64+'Spa 8'!R64+'Spa 9'!R64+'Spa 10'!R64</f>
        <v>0</v>
      </c>
      <c r="S64" s="189">
        <f t="shared" si="39"/>
        <v>0</v>
      </c>
      <c r="T64" s="190" t="e">
        <f t="shared" si="37"/>
        <v>#DIV/0!</v>
      </c>
      <c r="U64" s="191" t="e">
        <f t="shared" si="38"/>
        <v>#DIV/0!</v>
      </c>
    </row>
    <row r="65" spans="1:21">
      <c r="A65" s="137">
        <v>41440</v>
      </c>
      <c r="B65" s="138">
        <f>'Spa 1'!B65+'Spa 2'!B65+'Spa 3'!B65+'Spa 4'!B65+'Spa 5'!B65+'Spa 6'!B65+'Spa 7'!B65+'Spa 8'!B65+'Spa 9'!B65+'Spa 10'!B65</f>
        <v>0</v>
      </c>
      <c r="C65" s="182" t="e">
        <f>AVERAGE('Spa 1'!C65,'Spa 2'!C65,'Spa 3'!C65,'Spa 4'!C65,'Spa 5'!C65,'Spa 6'!C65,'Spa 7'!C65,'Spa 8'!C65,'Spa 9'!C65,'Spa 10'!C65)</f>
        <v>#DIV/0!</v>
      </c>
      <c r="D65" s="138">
        <f>'Spa 1'!D65+'Spa 2'!D65+'Spa 3'!D65+'Spa 4'!D65+'Spa 5'!D65+'Spa 6'!D65+'Spa 7'!D65+'Spa 8'!D65+'Spa 9'!D65+'Spa 10'!D65</f>
        <v>0</v>
      </c>
      <c r="E65" s="138">
        <f>'Spa 1'!E65+'Spa 2'!E65+'Spa 3'!E65+'Spa 4'!E65+'Spa 5'!E65+'Spa 6'!E65+'Spa 7'!E65+'Spa 8'!E65+'Spa 9'!E65+'Spa 10'!E65</f>
        <v>0</v>
      </c>
      <c r="F65" s="138">
        <f>'Spa 1'!F65+'Spa 2'!F65+'Spa 3'!F65+'Spa 4'!F65+'Spa 5'!F65+'Spa 6'!F65+'Spa 7'!F65+'Spa 8'!F65+'Spa 9'!F65+'Spa 10'!F65</f>
        <v>0</v>
      </c>
      <c r="G65" s="185">
        <f t="shared" si="32"/>
        <v>0</v>
      </c>
      <c r="H65" s="186">
        <f t="shared" si="33"/>
        <v>0</v>
      </c>
      <c r="I65" s="187">
        <f t="shared" si="34"/>
        <v>0</v>
      </c>
      <c r="L65" s="138">
        <f>'Spa 1'!L65+'Spa 2'!L65+'Spa 3'!L65+'Spa 4'!L65+'Spa 5'!L65+'Spa 6'!L65+'Spa 7'!L65+'Spa 8'!L65+'Spa 9'!L65+'Spa 10'!L65</f>
        <v>0</v>
      </c>
      <c r="M65" s="138">
        <f>'Spa 1'!M65+'Spa 2'!M65+'Spa 3'!M65+'Spa 4'!M65+'Spa 5'!M65+'Spa 6'!M65+'Spa 7'!M65+'Spa 8'!M65+'Spa 9'!M65+'Spa 10'!M65</f>
        <v>0</v>
      </c>
      <c r="N65" s="186">
        <f t="shared" si="35"/>
        <v>0</v>
      </c>
      <c r="O65" s="187">
        <f t="shared" si="36"/>
        <v>0</v>
      </c>
      <c r="Q65" s="138">
        <f>'Spa 1'!Q65+'Spa 2'!Q65+'Spa 3'!Q65+'Spa 4'!Q65+'Spa 5'!Q65+'Spa 6'!Q65+'Spa 7'!Q65+'Spa 8'!Q65+'Spa 9'!Q65+'Spa 10'!Q65</f>
        <v>0</v>
      </c>
      <c r="R65" s="138">
        <f>'Spa 1'!R65+'Spa 2'!R65+'Spa 3'!R65+'Spa 4'!R65+'Spa 5'!R65+'Spa 6'!R65+'Spa 7'!R65+'Spa 8'!R65+'Spa 9'!R65+'Spa 10'!R65</f>
        <v>0</v>
      </c>
      <c r="S65" s="189">
        <f t="shared" si="39"/>
        <v>0</v>
      </c>
      <c r="T65" s="190" t="e">
        <f t="shared" si="37"/>
        <v>#DIV/0!</v>
      </c>
      <c r="U65" s="191" t="e">
        <f t="shared" si="38"/>
        <v>#DIV/0!</v>
      </c>
    </row>
    <row r="66" spans="1:21">
      <c r="A66" s="137">
        <v>41441</v>
      </c>
      <c r="B66" s="138">
        <f>'Spa 1'!B66+'Spa 2'!B66+'Spa 3'!B66+'Spa 4'!B66+'Spa 5'!B66+'Spa 6'!B66+'Spa 7'!B66+'Spa 8'!B66+'Spa 9'!B66+'Spa 10'!B66</f>
        <v>0</v>
      </c>
      <c r="C66" s="182" t="e">
        <f>AVERAGE('Spa 1'!C66,'Spa 2'!C66,'Spa 3'!C66,'Spa 4'!C66,'Spa 5'!C66,'Spa 6'!C66,'Spa 7'!C66,'Spa 8'!C66,'Spa 9'!C66,'Spa 10'!C66)</f>
        <v>#DIV/0!</v>
      </c>
      <c r="D66" s="138">
        <f>'Spa 1'!D66+'Spa 2'!D66+'Spa 3'!D66+'Spa 4'!D66+'Spa 5'!D66+'Spa 6'!D66+'Spa 7'!D66+'Spa 8'!D66+'Spa 9'!D66+'Spa 10'!D66</f>
        <v>0</v>
      </c>
      <c r="E66" s="138">
        <f>'Spa 1'!E66+'Spa 2'!E66+'Spa 3'!E66+'Spa 4'!E66+'Spa 5'!E66+'Spa 6'!E66+'Spa 7'!E66+'Spa 8'!E66+'Spa 9'!E66+'Spa 10'!E66</f>
        <v>0</v>
      </c>
      <c r="F66" s="138">
        <f>'Spa 1'!F66+'Spa 2'!F66+'Spa 3'!F66+'Spa 4'!F66+'Spa 5'!F66+'Spa 6'!F66+'Spa 7'!F66+'Spa 8'!F66+'Spa 9'!F66+'Spa 10'!F66</f>
        <v>0</v>
      </c>
      <c r="G66" s="185">
        <f t="shared" si="32"/>
        <v>0</v>
      </c>
      <c r="H66" s="186">
        <f t="shared" si="33"/>
        <v>0</v>
      </c>
      <c r="I66" s="187">
        <f t="shared" si="34"/>
        <v>0</v>
      </c>
      <c r="L66" s="138">
        <f>'Spa 1'!L66+'Spa 2'!L66+'Spa 3'!L66+'Spa 4'!L66+'Spa 5'!L66+'Spa 6'!L66+'Spa 7'!L66+'Spa 8'!L66+'Spa 9'!L66+'Spa 10'!L66</f>
        <v>0</v>
      </c>
      <c r="M66" s="138">
        <f>'Spa 1'!M66+'Spa 2'!M66+'Spa 3'!M66+'Spa 4'!M66+'Spa 5'!M66+'Spa 6'!M66+'Spa 7'!M66+'Spa 8'!M66+'Spa 9'!M66+'Spa 10'!M66</f>
        <v>0</v>
      </c>
      <c r="N66" s="186">
        <f t="shared" si="35"/>
        <v>0</v>
      </c>
      <c r="O66" s="187">
        <f t="shared" si="36"/>
        <v>0</v>
      </c>
      <c r="Q66" s="138">
        <f>'Spa 1'!Q66+'Spa 2'!Q66+'Spa 3'!Q66+'Spa 4'!Q66+'Spa 5'!Q66+'Spa 6'!Q66+'Spa 7'!Q66+'Spa 8'!Q66+'Spa 9'!Q66+'Spa 10'!Q66</f>
        <v>0</v>
      </c>
      <c r="R66" s="138">
        <f>'Spa 1'!R66+'Spa 2'!R66+'Spa 3'!R66+'Spa 4'!R66+'Spa 5'!R66+'Spa 6'!R66+'Spa 7'!R66+'Spa 8'!R66+'Spa 9'!R66+'Spa 10'!R66</f>
        <v>0</v>
      </c>
      <c r="S66" s="189">
        <f t="shared" si="39"/>
        <v>0</v>
      </c>
      <c r="T66" s="190" t="e">
        <f t="shared" si="37"/>
        <v>#DIV/0!</v>
      </c>
      <c r="U66" s="191" t="e">
        <f t="shared" si="38"/>
        <v>#DIV/0!</v>
      </c>
    </row>
    <row r="67" spans="1:21">
      <c r="A67" s="137">
        <v>41442</v>
      </c>
      <c r="B67" s="138">
        <f>'Spa 1'!B67+'Spa 2'!B67+'Spa 3'!B67+'Spa 4'!B67+'Spa 5'!B67+'Spa 6'!B67+'Spa 7'!B67+'Spa 8'!B67+'Spa 9'!B67+'Spa 10'!B67</f>
        <v>0</v>
      </c>
      <c r="C67" s="182" t="e">
        <f>AVERAGE('Spa 1'!C67,'Spa 2'!C67,'Spa 3'!C67,'Spa 4'!C67,'Spa 5'!C67,'Spa 6'!C67,'Spa 7'!C67,'Spa 8'!C67,'Spa 9'!C67,'Spa 10'!C67)</f>
        <v>#DIV/0!</v>
      </c>
      <c r="D67" s="138">
        <f>'Spa 1'!D67+'Spa 2'!D67+'Spa 3'!D67+'Spa 4'!D67+'Spa 5'!D67+'Spa 6'!D67+'Spa 7'!D67+'Spa 8'!D67+'Spa 9'!D67+'Spa 10'!D67</f>
        <v>0</v>
      </c>
      <c r="E67" s="138">
        <f>'Spa 1'!E67+'Spa 2'!E67+'Spa 3'!E67+'Spa 4'!E67+'Spa 5'!E67+'Spa 6'!E67+'Spa 7'!E67+'Spa 8'!E67+'Spa 9'!E67+'Spa 10'!E67</f>
        <v>0</v>
      </c>
      <c r="F67" s="138">
        <f>'Spa 1'!F67+'Spa 2'!F67+'Spa 3'!F67+'Spa 4'!F67+'Spa 5'!F67+'Spa 6'!F67+'Spa 7'!F67+'Spa 8'!F67+'Spa 9'!F67+'Spa 10'!F67</f>
        <v>0</v>
      </c>
      <c r="G67" s="185">
        <f t="shared" si="32"/>
        <v>0</v>
      </c>
      <c r="H67" s="186">
        <f t="shared" si="33"/>
        <v>0</v>
      </c>
      <c r="I67" s="187">
        <f t="shared" si="34"/>
        <v>0</v>
      </c>
      <c r="L67" s="138">
        <f>'Spa 1'!L67+'Spa 2'!L67+'Spa 3'!L67+'Spa 4'!L67+'Spa 5'!L67+'Spa 6'!L67+'Spa 7'!L67+'Spa 8'!L67+'Spa 9'!L67+'Spa 10'!L67</f>
        <v>0</v>
      </c>
      <c r="M67" s="138">
        <f>'Spa 1'!M67+'Spa 2'!M67+'Spa 3'!M67+'Spa 4'!M67+'Spa 5'!M67+'Spa 6'!M67+'Spa 7'!M67+'Spa 8'!M67+'Spa 9'!M67+'Spa 10'!M67</f>
        <v>0</v>
      </c>
      <c r="N67" s="186">
        <f t="shared" si="35"/>
        <v>0</v>
      </c>
      <c r="O67" s="187">
        <f t="shared" si="36"/>
        <v>0</v>
      </c>
      <c r="Q67" s="138">
        <f>'Spa 1'!Q67+'Spa 2'!Q67+'Spa 3'!Q67+'Spa 4'!Q67+'Spa 5'!Q67+'Spa 6'!Q67+'Spa 7'!Q67+'Spa 8'!Q67+'Spa 9'!Q67+'Spa 10'!Q67</f>
        <v>0</v>
      </c>
      <c r="R67" s="138">
        <f>'Spa 1'!R67+'Spa 2'!R67+'Spa 3'!R67+'Spa 4'!R67+'Spa 5'!R67+'Spa 6'!R67+'Spa 7'!R67+'Spa 8'!R67+'Spa 9'!R67+'Spa 10'!R67</f>
        <v>0</v>
      </c>
      <c r="S67" s="189">
        <f t="shared" si="39"/>
        <v>0</v>
      </c>
      <c r="T67" s="190" t="e">
        <f t="shared" si="37"/>
        <v>#DIV/0!</v>
      </c>
      <c r="U67" s="191" t="e">
        <f t="shared" si="38"/>
        <v>#DIV/0!</v>
      </c>
    </row>
    <row r="68" spans="1:21">
      <c r="A68" s="137">
        <v>41443</v>
      </c>
      <c r="B68" s="138">
        <f>'Spa 1'!B68+'Spa 2'!B68+'Spa 3'!B68+'Spa 4'!B68+'Spa 5'!B68+'Spa 6'!B68+'Spa 7'!B68+'Spa 8'!B68+'Spa 9'!B68+'Spa 10'!B68</f>
        <v>0</v>
      </c>
      <c r="C68" s="182" t="e">
        <f>AVERAGE('Spa 1'!C68,'Spa 2'!C68,'Spa 3'!C68,'Spa 4'!C68,'Spa 5'!C68,'Spa 6'!C68,'Spa 7'!C68,'Spa 8'!C68,'Spa 9'!C68,'Spa 10'!C68)</f>
        <v>#DIV/0!</v>
      </c>
      <c r="D68" s="138">
        <f>'Spa 1'!D68+'Spa 2'!D68+'Spa 3'!D68+'Spa 4'!D68+'Spa 5'!D68+'Spa 6'!D68+'Spa 7'!D68+'Spa 8'!D68+'Spa 9'!D68+'Spa 10'!D68</f>
        <v>0</v>
      </c>
      <c r="E68" s="138">
        <f>'Spa 1'!E68+'Spa 2'!E68+'Spa 3'!E68+'Spa 4'!E68+'Spa 5'!E68+'Spa 6'!E68+'Spa 7'!E68+'Spa 8'!E68+'Spa 9'!E68+'Spa 10'!E68</f>
        <v>0</v>
      </c>
      <c r="F68" s="138">
        <f>'Spa 1'!F68+'Spa 2'!F68+'Spa 3'!F68+'Spa 4'!F68+'Spa 5'!F68+'Spa 6'!F68+'Spa 7'!F68+'Spa 8'!F68+'Spa 9'!F68+'Spa 10'!F68</f>
        <v>0</v>
      </c>
      <c r="G68" s="185">
        <f t="shared" si="32"/>
        <v>0</v>
      </c>
      <c r="H68" s="186">
        <f t="shared" si="33"/>
        <v>0</v>
      </c>
      <c r="I68" s="187">
        <f t="shared" si="34"/>
        <v>0</v>
      </c>
      <c r="L68" s="138">
        <f>'Spa 1'!L68+'Spa 2'!L68+'Spa 3'!L68+'Spa 4'!L68+'Spa 5'!L68+'Spa 6'!L68+'Spa 7'!L68+'Spa 8'!L68+'Spa 9'!L68+'Spa 10'!L68</f>
        <v>0</v>
      </c>
      <c r="M68" s="138">
        <f>'Spa 1'!M68+'Spa 2'!M68+'Spa 3'!M68+'Spa 4'!M68+'Spa 5'!M68+'Spa 6'!M68+'Spa 7'!M68+'Spa 8'!M68+'Spa 9'!M68+'Spa 10'!M68</f>
        <v>0</v>
      </c>
      <c r="N68" s="186">
        <f t="shared" si="35"/>
        <v>0</v>
      </c>
      <c r="O68" s="187">
        <f t="shared" si="36"/>
        <v>0</v>
      </c>
      <c r="Q68" s="138">
        <f>'Spa 1'!Q68+'Spa 2'!Q68+'Spa 3'!Q68+'Spa 4'!Q68+'Spa 5'!Q68+'Spa 6'!Q68+'Spa 7'!Q68+'Spa 8'!Q68+'Spa 9'!Q68+'Spa 10'!Q68</f>
        <v>0</v>
      </c>
      <c r="R68" s="138">
        <f>'Spa 1'!R68+'Spa 2'!R68+'Spa 3'!R68+'Spa 4'!R68+'Spa 5'!R68+'Spa 6'!R68+'Spa 7'!R68+'Spa 8'!R68+'Spa 9'!R68+'Spa 10'!R68</f>
        <v>0</v>
      </c>
      <c r="S68" s="189">
        <f t="shared" si="39"/>
        <v>0</v>
      </c>
      <c r="T68" s="190" t="e">
        <f t="shared" si="37"/>
        <v>#DIV/0!</v>
      </c>
      <c r="U68" s="191" t="e">
        <f t="shared" si="38"/>
        <v>#DIV/0!</v>
      </c>
    </row>
    <row r="69" spans="1:21">
      <c r="A69" s="137">
        <v>41444</v>
      </c>
      <c r="B69" s="138">
        <f>'Spa 1'!B69+'Spa 2'!B69+'Spa 3'!B69+'Spa 4'!B69+'Spa 5'!B69+'Spa 6'!B69+'Spa 7'!B69+'Spa 8'!B69+'Spa 9'!B69+'Spa 10'!B69</f>
        <v>0</v>
      </c>
      <c r="C69" s="182" t="e">
        <f>AVERAGE('Spa 1'!C69,'Spa 2'!C69,'Spa 3'!C69,'Spa 4'!C69,'Spa 5'!C69,'Spa 6'!C69,'Spa 7'!C69,'Spa 8'!C69,'Spa 9'!C69,'Spa 10'!C69)</f>
        <v>#DIV/0!</v>
      </c>
      <c r="D69" s="138">
        <f>'Spa 1'!D69+'Spa 2'!D69+'Spa 3'!D69+'Spa 4'!D69+'Spa 5'!D69+'Spa 6'!D69+'Spa 7'!D69+'Spa 8'!D69+'Spa 9'!D69+'Spa 10'!D69</f>
        <v>0</v>
      </c>
      <c r="E69" s="138">
        <f>'Spa 1'!E69+'Spa 2'!E69+'Spa 3'!E69+'Spa 4'!E69+'Spa 5'!E69+'Spa 6'!E69+'Spa 7'!E69+'Spa 8'!E69+'Spa 9'!E69+'Spa 10'!E69</f>
        <v>0</v>
      </c>
      <c r="F69" s="138">
        <f>'Spa 1'!F69+'Spa 2'!F69+'Spa 3'!F69+'Spa 4'!F69+'Spa 5'!F69+'Spa 6'!F69+'Spa 7'!F69+'Spa 8'!F69+'Spa 9'!F69+'Spa 10'!F69</f>
        <v>0</v>
      </c>
      <c r="G69" s="185">
        <f t="shared" si="32"/>
        <v>0</v>
      </c>
      <c r="H69" s="186">
        <f t="shared" si="33"/>
        <v>0</v>
      </c>
      <c r="I69" s="187">
        <f t="shared" si="34"/>
        <v>0</v>
      </c>
      <c r="L69" s="138">
        <f>'Spa 1'!L69+'Spa 2'!L69+'Spa 3'!L69+'Spa 4'!L69+'Spa 5'!L69+'Spa 6'!L69+'Spa 7'!L69+'Spa 8'!L69+'Spa 9'!L69+'Spa 10'!L69</f>
        <v>0</v>
      </c>
      <c r="M69" s="138">
        <f>'Spa 1'!M69+'Spa 2'!M69+'Spa 3'!M69+'Spa 4'!M69+'Spa 5'!M69+'Spa 6'!M69+'Spa 7'!M69+'Spa 8'!M69+'Spa 9'!M69+'Spa 10'!M69</f>
        <v>0</v>
      </c>
      <c r="N69" s="186">
        <f t="shared" si="35"/>
        <v>0</v>
      </c>
      <c r="O69" s="187">
        <f t="shared" si="36"/>
        <v>0</v>
      </c>
      <c r="Q69" s="138">
        <f>'Spa 1'!Q69+'Spa 2'!Q69+'Spa 3'!Q69+'Spa 4'!Q69+'Spa 5'!Q69+'Spa 6'!Q69+'Spa 7'!Q69+'Spa 8'!Q69+'Spa 9'!Q69+'Spa 10'!Q69</f>
        <v>0</v>
      </c>
      <c r="R69" s="138">
        <f>'Spa 1'!R69+'Spa 2'!R69+'Spa 3'!R69+'Spa 4'!R69+'Spa 5'!R69+'Spa 6'!R69+'Spa 7'!R69+'Spa 8'!R69+'Spa 9'!R69+'Spa 10'!R69</f>
        <v>0</v>
      </c>
      <c r="S69" s="189">
        <f t="shared" si="39"/>
        <v>0</v>
      </c>
      <c r="T69" s="190" t="e">
        <f t="shared" si="37"/>
        <v>#DIV/0!</v>
      </c>
      <c r="U69" s="191" t="e">
        <f t="shared" si="38"/>
        <v>#DIV/0!</v>
      </c>
    </row>
    <row r="70" spans="1:21">
      <c r="A70" s="137">
        <v>41445</v>
      </c>
      <c r="B70" s="138">
        <f>'Spa 1'!B70+'Spa 2'!B70+'Spa 3'!B70+'Spa 4'!B70+'Spa 5'!B70+'Spa 6'!B70+'Spa 7'!B70+'Spa 8'!B70+'Spa 9'!B70+'Spa 10'!B70</f>
        <v>0</v>
      </c>
      <c r="C70" s="182" t="e">
        <f>AVERAGE('Spa 1'!C70,'Spa 2'!C70,'Spa 3'!C70,'Spa 4'!C70,'Spa 5'!C70,'Spa 6'!C70,'Spa 7'!C70,'Spa 8'!C70,'Spa 9'!C70,'Spa 10'!C70)</f>
        <v>#DIV/0!</v>
      </c>
      <c r="D70" s="138">
        <f>'Spa 1'!D70+'Spa 2'!D70+'Spa 3'!D70+'Spa 4'!D70+'Spa 5'!D70+'Spa 6'!D70+'Spa 7'!D70+'Spa 8'!D70+'Spa 9'!D70+'Spa 10'!D70</f>
        <v>0</v>
      </c>
      <c r="E70" s="138">
        <f>'Spa 1'!E70+'Spa 2'!E70+'Spa 3'!E70+'Spa 4'!E70+'Spa 5'!E70+'Spa 6'!E70+'Spa 7'!E70+'Spa 8'!E70+'Spa 9'!E70+'Spa 10'!E70</f>
        <v>0</v>
      </c>
      <c r="F70" s="138">
        <f>'Spa 1'!F70+'Spa 2'!F70+'Spa 3'!F70+'Spa 4'!F70+'Spa 5'!F70+'Spa 6'!F70+'Spa 7'!F70+'Spa 8'!F70+'Spa 9'!F70+'Spa 10'!F70</f>
        <v>0</v>
      </c>
      <c r="G70" s="185">
        <f t="shared" si="32"/>
        <v>0</v>
      </c>
      <c r="H70" s="186">
        <f t="shared" si="33"/>
        <v>0</v>
      </c>
      <c r="I70" s="187">
        <f t="shared" si="34"/>
        <v>0</v>
      </c>
      <c r="L70" s="138">
        <f>'Spa 1'!L70+'Spa 2'!L70+'Spa 3'!L70+'Spa 4'!L70+'Spa 5'!L70+'Spa 6'!L70+'Spa 7'!L70+'Spa 8'!L70+'Spa 9'!L70+'Spa 10'!L70</f>
        <v>0</v>
      </c>
      <c r="M70" s="138">
        <f>'Spa 1'!M70+'Spa 2'!M70+'Spa 3'!M70+'Spa 4'!M70+'Spa 5'!M70+'Spa 6'!M70+'Spa 7'!M70+'Spa 8'!M70+'Spa 9'!M70+'Spa 10'!M70</f>
        <v>0</v>
      </c>
      <c r="N70" s="186">
        <f t="shared" si="35"/>
        <v>0</v>
      </c>
      <c r="O70" s="187">
        <f t="shared" si="36"/>
        <v>0</v>
      </c>
      <c r="Q70" s="138">
        <f>'Spa 1'!Q70+'Spa 2'!Q70+'Spa 3'!Q70+'Spa 4'!Q70+'Spa 5'!Q70+'Spa 6'!Q70+'Spa 7'!Q70+'Spa 8'!Q70+'Spa 9'!Q70+'Spa 10'!Q70</f>
        <v>0</v>
      </c>
      <c r="R70" s="138">
        <f>'Spa 1'!R70+'Spa 2'!R70+'Spa 3'!R70+'Spa 4'!R70+'Spa 5'!R70+'Spa 6'!R70+'Spa 7'!R70+'Spa 8'!R70+'Spa 9'!R70+'Spa 10'!R70</f>
        <v>0</v>
      </c>
      <c r="S70" s="189">
        <f t="shared" si="39"/>
        <v>0</v>
      </c>
      <c r="T70" s="190" t="e">
        <f t="shared" si="37"/>
        <v>#DIV/0!</v>
      </c>
      <c r="U70" s="191" t="e">
        <f t="shared" si="38"/>
        <v>#DIV/0!</v>
      </c>
    </row>
    <row r="71" spans="1:21">
      <c r="A71" s="137">
        <v>41446</v>
      </c>
      <c r="B71" s="138">
        <f>'Spa 1'!B71+'Spa 2'!B71+'Spa 3'!B71+'Spa 4'!B71+'Spa 5'!B71+'Spa 6'!B71+'Spa 7'!B71+'Spa 8'!B71+'Spa 9'!B71+'Spa 10'!B71</f>
        <v>0</v>
      </c>
      <c r="C71" s="182" t="e">
        <f>AVERAGE('Spa 1'!C71,'Spa 2'!C71,'Spa 3'!C71,'Spa 4'!C71,'Spa 5'!C71,'Spa 6'!C71,'Spa 7'!C71,'Spa 8'!C71,'Spa 9'!C71,'Spa 10'!C71)</f>
        <v>#DIV/0!</v>
      </c>
      <c r="D71" s="138">
        <f>'Spa 1'!D71+'Spa 2'!D71+'Spa 3'!D71+'Spa 4'!D71+'Spa 5'!D71+'Spa 6'!D71+'Spa 7'!D71+'Spa 8'!D71+'Spa 9'!D71+'Spa 10'!D71</f>
        <v>0</v>
      </c>
      <c r="E71" s="138">
        <f>'Spa 1'!E71+'Spa 2'!E71+'Spa 3'!E71+'Spa 4'!E71+'Spa 5'!E71+'Spa 6'!E71+'Spa 7'!E71+'Spa 8'!E71+'Spa 9'!E71+'Spa 10'!E71</f>
        <v>0</v>
      </c>
      <c r="F71" s="138">
        <f>'Spa 1'!F71+'Spa 2'!F71+'Spa 3'!F71+'Spa 4'!F71+'Spa 5'!F71+'Spa 6'!F71+'Spa 7'!F71+'Spa 8'!F71+'Spa 9'!F71+'Spa 10'!F71</f>
        <v>0</v>
      </c>
      <c r="G71" s="185">
        <f t="shared" si="32"/>
        <v>0</v>
      </c>
      <c r="H71" s="186">
        <f t="shared" si="33"/>
        <v>0</v>
      </c>
      <c r="I71" s="187">
        <f t="shared" si="34"/>
        <v>0</v>
      </c>
      <c r="L71" s="138">
        <f>'Spa 1'!L71+'Spa 2'!L71+'Spa 3'!L71+'Spa 4'!L71+'Spa 5'!L71+'Spa 6'!L71+'Spa 7'!L71+'Spa 8'!L71+'Spa 9'!L71+'Spa 10'!L71</f>
        <v>0</v>
      </c>
      <c r="M71" s="138">
        <f>'Spa 1'!M71+'Spa 2'!M71+'Spa 3'!M71+'Spa 4'!M71+'Spa 5'!M71+'Spa 6'!M71+'Spa 7'!M71+'Spa 8'!M71+'Spa 9'!M71+'Spa 10'!M71</f>
        <v>0</v>
      </c>
      <c r="N71" s="186">
        <f t="shared" si="35"/>
        <v>0</v>
      </c>
      <c r="O71" s="187">
        <f t="shared" si="36"/>
        <v>0</v>
      </c>
      <c r="Q71" s="138">
        <f>'Spa 1'!Q71+'Spa 2'!Q71+'Spa 3'!Q71+'Spa 4'!Q71+'Spa 5'!Q71+'Spa 6'!Q71+'Spa 7'!Q71+'Spa 8'!Q71+'Spa 9'!Q71+'Spa 10'!Q71</f>
        <v>0</v>
      </c>
      <c r="R71" s="138">
        <f>'Spa 1'!R71+'Spa 2'!R71+'Spa 3'!R71+'Spa 4'!R71+'Spa 5'!R71+'Spa 6'!R71+'Spa 7'!R71+'Spa 8'!R71+'Spa 9'!R71+'Spa 10'!R71</f>
        <v>0</v>
      </c>
      <c r="S71" s="189">
        <f t="shared" si="39"/>
        <v>0</v>
      </c>
      <c r="T71" s="190" t="e">
        <f t="shared" si="37"/>
        <v>#DIV/0!</v>
      </c>
      <c r="U71" s="191" t="e">
        <f t="shared" si="38"/>
        <v>#DIV/0!</v>
      </c>
    </row>
    <row r="72" spans="1:21">
      <c r="A72" s="137">
        <v>41447</v>
      </c>
      <c r="B72" s="138">
        <f>'Spa 1'!B72+'Spa 2'!B72+'Spa 3'!B72+'Spa 4'!B72+'Spa 5'!B72+'Spa 6'!B72+'Spa 7'!B72+'Spa 8'!B72+'Spa 9'!B72+'Spa 10'!B72</f>
        <v>0</v>
      </c>
      <c r="C72" s="182" t="e">
        <f>AVERAGE('Spa 1'!C72,'Spa 2'!C72,'Spa 3'!C72,'Spa 4'!C72,'Spa 5'!C72,'Spa 6'!C72,'Spa 7'!C72,'Spa 8'!C72,'Spa 9'!C72,'Spa 10'!C72)</f>
        <v>#DIV/0!</v>
      </c>
      <c r="D72" s="138">
        <f>'Spa 1'!D72+'Spa 2'!D72+'Spa 3'!D72+'Spa 4'!D72+'Spa 5'!D72+'Spa 6'!D72+'Spa 7'!D72+'Spa 8'!D72+'Spa 9'!D72+'Spa 10'!D72</f>
        <v>0</v>
      </c>
      <c r="E72" s="138">
        <f>'Spa 1'!E72+'Spa 2'!E72+'Spa 3'!E72+'Spa 4'!E72+'Spa 5'!E72+'Spa 6'!E72+'Spa 7'!E72+'Spa 8'!E72+'Spa 9'!E72+'Spa 10'!E72</f>
        <v>0</v>
      </c>
      <c r="F72" s="138">
        <f>'Spa 1'!F72+'Spa 2'!F72+'Spa 3'!F72+'Spa 4'!F72+'Spa 5'!F72+'Spa 6'!F72+'Spa 7'!F72+'Spa 8'!F72+'Spa 9'!F72+'Spa 10'!F72</f>
        <v>0</v>
      </c>
      <c r="G72" s="185">
        <f t="shared" si="32"/>
        <v>0</v>
      </c>
      <c r="H72" s="186">
        <f t="shared" si="33"/>
        <v>0</v>
      </c>
      <c r="I72" s="187">
        <f t="shared" si="34"/>
        <v>0</v>
      </c>
      <c r="L72" s="138">
        <f>'Spa 1'!L72+'Spa 2'!L72+'Spa 3'!L72+'Spa 4'!L72+'Spa 5'!L72+'Spa 6'!L72+'Spa 7'!L72+'Spa 8'!L72+'Spa 9'!L72+'Spa 10'!L72</f>
        <v>0</v>
      </c>
      <c r="M72" s="138">
        <f>'Spa 1'!M72+'Spa 2'!M72+'Spa 3'!M72+'Spa 4'!M72+'Spa 5'!M72+'Spa 6'!M72+'Spa 7'!M72+'Spa 8'!M72+'Spa 9'!M72+'Spa 10'!M72</f>
        <v>0</v>
      </c>
      <c r="N72" s="186">
        <f t="shared" si="35"/>
        <v>0</v>
      </c>
      <c r="O72" s="187">
        <f t="shared" si="36"/>
        <v>0</v>
      </c>
      <c r="Q72" s="138">
        <f>'Spa 1'!Q72+'Spa 2'!Q72+'Spa 3'!Q72+'Spa 4'!Q72+'Spa 5'!Q72+'Spa 6'!Q72+'Spa 7'!Q72+'Spa 8'!Q72+'Spa 9'!Q72+'Spa 10'!Q72</f>
        <v>0</v>
      </c>
      <c r="R72" s="138">
        <f>'Spa 1'!R72+'Spa 2'!R72+'Spa 3'!R72+'Spa 4'!R72+'Spa 5'!R72+'Spa 6'!R72+'Spa 7'!R72+'Spa 8'!R72+'Spa 9'!R72+'Spa 10'!R72</f>
        <v>0</v>
      </c>
      <c r="S72" s="189">
        <f t="shared" si="39"/>
        <v>0</v>
      </c>
      <c r="T72" s="190" t="e">
        <f t="shared" si="37"/>
        <v>#DIV/0!</v>
      </c>
      <c r="U72" s="191" t="e">
        <f t="shared" si="38"/>
        <v>#DIV/0!</v>
      </c>
    </row>
    <row r="73" spans="1:21">
      <c r="A73" s="137">
        <v>41448</v>
      </c>
      <c r="B73" s="138">
        <f>'Spa 1'!B73+'Spa 2'!B73+'Spa 3'!B73+'Spa 4'!B73+'Spa 5'!B73+'Spa 6'!B73+'Spa 7'!B73+'Spa 8'!B73+'Spa 9'!B73+'Spa 10'!B73</f>
        <v>0</v>
      </c>
      <c r="C73" s="182" t="e">
        <f>AVERAGE('Spa 1'!C73,'Spa 2'!C73,'Spa 3'!C73,'Spa 4'!C73,'Spa 5'!C73,'Spa 6'!C73,'Spa 7'!C73,'Spa 8'!C73,'Spa 9'!C73,'Spa 10'!C73)</f>
        <v>#DIV/0!</v>
      </c>
      <c r="D73" s="138">
        <f>'Spa 1'!D73+'Spa 2'!D73+'Spa 3'!D73+'Spa 4'!D73+'Spa 5'!D73+'Spa 6'!D73+'Spa 7'!D73+'Spa 8'!D73+'Spa 9'!D73+'Spa 10'!D73</f>
        <v>0</v>
      </c>
      <c r="E73" s="138">
        <f>'Spa 1'!E73+'Spa 2'!E73+'Spa 3'!E73+'Spa 4'!E73+'Spa 5'!E73+'Spa 6'!E73+'Spa 7'!E73+'Spa 8'!E73+'Spa 9'!E73+'Spa 10'!E73</f>
        <v>0</v>
      </c>
      <c r="F73" s="138">
        <f>'Spa 1'!F73+'Spa 2'!F73+'Spa 3'!F73+'Spa 4'!F73+'Spa 5'!F73+'Spa 6'!F73+'Spa 7'!F73+'Spa 8'!F73+'Spa 9'!F73+'Spa 10'!F73</f>
        <v>0</v>
      </c>
      <c r="G73" s="185">
        <f t="shared" si="32"/>
        <v>0</v>
      </c>
      <c r="H73" s="186">
        <f t="shared" si="33"/>
        <v>0</v>
      </c>
      <c r="I73" s="187">
        <f t="shared" si="34"/>
        <v>0</v>
      </c>
      <c r="L73" s="138">
        <f>'Spa 1'!L73+'Spa 2'!L73+'Spa 3'!L73+'Spa 4'!L73+'Spa 5'!L73+'Spa 6'!L73+'Spa 7'!L73+'Spa 8'!L73+'Spa 9'!L73+'Spa 10'!L73</f>
        <v>0</v>
      </c>
      <c r="M73" s="138">
        <f>'Spa 1'!M73+'Spa 2'!M73+'Spa 3'!M73+'Spa 4'!M73+'Spa 5'!M73+'Spa 6'!M73+'Spa 7'!M73+'Spa 8'!M73+'Spa 9'!M73+'Spa 10'!M73</f>
        <v>0</v>
      </c>
      <c r="N73" s="186">
        <f t="shared" si="35"/>
        <v>0</v>
      </c>
      <c r="O73" s="187">
        <f t="shared" si="36"/>
        <v>0</v>
      </c>
      <c r="Q73" s="138">
        <f>'Spa 1'!Q73+'Spa 2'!Q73+'Spa 3'!Q73+'Spa 4'!Q73+'Spa 5'!Q73+'Spa 6'!Q73+'Spa 7'!Q73+'Spa 8'!Q73+'Spa 9'!Q73+'Spa 10'!Q73</f>
        <v>0</v>
      </c>
      <c r="R73" s="138">
        <f>'Spa 1'!R73+'Spa 2'!R73+'Spa 3'!R73+'Spa 4'!R73+'Spa 5'!R73+'Spa 6'!R73+'Spa 7'!R73+'Spa 8'!R73+'Spa 9'!R73+'Spa 10'!R73</f>
        <v>0</v>
      </c>
      <c r="S73" s="189">
        <f t="shared" si="39"/>
        <v>0</v>
      </c>
      <c r="T73" s="190" t="e">
        <f t="shared" si="37"/>
        <v>#DIV/0!</v>
      </c>
      <c r="U73" s="191" t="e">
        <f t="shared" si="38"/>
        <v>#DIV/0!</v>
      </c>
    </row>
    <row r="74" spans="1:21">
      <c r="A74" s="137">
        <v>41449</v>
      </c>
      <c r="B74" s="138">
        <f>'Spa 1'!B74+'Spa 2'!B74+'Spa 3'!B74+'Spa 4'!B74+'Spa 5'!B74+'Spa 6'!B74+'Spa 7'!B74+'Spa 8'!B74+'Spa 9'!B74+'Spa 10'!B74</f>
        <v>0</v>
      </c>
      <c r="C74" s="182" t="e">
        <f>AVERAGE('Spa 1'!C74,'Spa 2'!C74,'Spa 3'!C74,'Spa 4'!C74,'Spa 5'!C74,'Spa 6'!C74,'Spa 7'!C74,'Spa 8'!C74,'Spa 9'!C74,'Spa 10'!C74)</f>
        <v>#DIV/0!</v>
      </c>
      <c r="D74" s="138">
        <f>'Spa 1'!D74+'Spa 2'!D74+'Spa 3'!D74+'Spa 4'!D74+'Spa 5'!D74+'Spa 6'!D74+'Spa 7'!D74+'Spa 8'!D74+'Spa 9'!D74+'Spa 10'!D74</f>
        <v>0</v>
      </c>
      <c r="E74" s="138">
        <f>'Spa 1'!E74+'Spa 2'!E74+'Spa 3'!E74+'Spa 4'!E74+'Spa 5'!E74+'Spa 6'!E74+'Spa 7'!E74+'Spa 8'!E74+'Spa 9'!E74+'Spa 10'!E74</f>
        <v>0</v>
      </c>
      <c r="F74" s="138">
        <f>'Spa 1'!F74+'Spa 2'!F74+'Spa 3'!F74+'Spa 4'!F74+'Spa 5'!F74+'Spa 6'!F74+'Spa 7'!F74+'Spa 8'!F74+'Spa 9'!F74+'Spa 10'!F74</f>
        <v>0</v>
      </c>
      <c r="G74" s="185">
        <f t="shared" si="32"/>
        <v>0</v>
      </c>
      <c r="H74" s="186">
        <f t="shared" si="33"/>
        <v>0</v>
      </c>
      <c r="I74" s="187">
        <f t="shared" si="34"/>
        <v>0</v>
      </c>
      <c r="L74" s="138">
        <f>'Spa 1'!L74+'Spa 2'!L74+'Spa 3'!L74+'Spa 4'!L74+'Spa 5'!L74+'Spa 6'!L74+'Spa 7'!L74+'Spa 8'!L74+'Spa 9'!L74+'Spa 10'!L74</f>
        <v>0</v>
      </c>
      <c r="M74" s="138">
        <f>'Spa 1'!M74+'Spa 2'!M74+'Spa 3'!M74+'Spa 4'!M74+'Spa 5'!M74+'Spa 6'!M74+'Spa 7'!M74+'Spa 8'!M74+'Spa 9'!M74+'Spa 10'!M74</f>
        <v>0</v>
      </c>
      <c r="N74" s="186">
        <f t="shared" si="35"/>
        <v>0</v>
      </c>
      <c r="O74" s="187">
        <f t="shared" si="36"/>
        <v>0</v>
      </c>
      <c r="Q74" s="138">
        <f>'Spa 1'!Q74+'Spa 2'!Q74+'Spa 3'!Q74+'Spa 4'!Q74+'Spa 5'!Q74+'Spa 6'!Q74+'Spa 7'!Q74+'Spa 8'!Q74+'Spa 9'!Q74+'Spa 10'!Q74</f>
        <v>0</v>
      </c>
      <c r="R74" s="138">
        <f>'Spa 1'!R74+'Spa 2'!R74+'Spa 3'!R74+'Spa 4'!R74+'Spa 5'!R74+'Spa 6'!R74+'Spa 7'!R74+'Spa 8'!R74+'Spa 9'!R74+'Spa 10'!R74</f>
        <v>0</v>
      </c>
      <c r="S74" s="189">
        <f t="shared" si="39"/>
        <v>0</v>
      </c>
      <c r="T74" s="190" t="e">
        <f t="shared" si="37"/>
        <v>#DIV/0!</v>
      </c>
      <c r="U74" s="191" t="e">
        <f t="shared" si="38"/>
        <v>#DIV/0!</v>
      </c>
    </row>
    <row r="75" spans="1:21">
      <c r="A75" s="137">
        <v>41450</v>
      </c>
      <c r="B75" s="138">
        <f>'Spa 1'!B75+'Spa 2'!B75+'Spa 3'!B75+'Spa 4'!B75+'Spa 5'!B75+'Spa 6'!B75+'Spa 7'!B75+'Spa 8'!B75+'Spa 9'!B75+'Spa 10'!B75</f>
        <v>0</v>
      </c>
      <c r="C75" s="182" t="e">
        <f>AVERAGE('Spa 1'!C75,'Spa 2'!C75,'Spa 3'!C75,'Spa 4'!C75,'Spa 5'!C75,'Spa 6'!C75,'Spa 7'!C75,'Spa 8'!C75,'Spa 9'!C75,'Spa 10'!C75)</f>
        <v>#DIV/0!</v>
      </c>
      <c r="D75" s="138">
        <f>'Spa 1'!D75+'Spa 2'!D75+'Spa 3'!D75+'Spa 4'!D75+'Spa 5'!D75+'Spa 6'!D75+'Spa 7'!D75+'Spa 8'!D75+'Spa 9'!D75+'Spa 10'!D75</f>
        <v>0</v>
      </c>
      <c r="E75" s="138">
        <f>'Spa 1'!E75+'Spa 2'!E75+'Spa 3'!E75+'Spa 4'!E75+'Spa 5'!E75+'Spa 6'!E75+'Spa 7'!E75+'Spa 8'!E75+'Spa 9'!E75+'Spa 10'!E75</f>
        <v>0</v>
      </c>
      <c r="F75" s="138">
        <f>'Spa 1'!F75+'Spa 2'!F75+'Spa 3'!F75+'Spa 4'!F75+'Spa 5'!F75+'Spa 6'!F75+'Spa 7'!F75+'Spa 8'!F75+'Spa 9'!F75+'Spa 10'!F75</f>
        <v>0</v>
      </c>
      <c r="G75" s="185">
        <f t="shared" si="32"/>
        <v>0</v>
      </c>
      <c r="H75" s="186">
        <f t="shared" si="33"/>
        <v>0</v>
      </c>
      <c r="I75" s="187">
        <f t="shared" si="34"/>
        <v>0</v>
      </c>
      <c r="L75" s="138">
        <f>'Spa 1'!L75+'Spa 2'!L75+'Spa 3'!L75+'Spa 4'!L75+'Spa 5'!L75+'Spa 6'!L75+'Spa 7'!L75+'Spa 8'!L75+'Spa 9'!L75+'Spa 10'!L75</f>
        <v>0</v>
      </c>
      <c r="M75" s="138">
        <f>'Spa 1'!M75+'Spa 2'!M75+'Spa 3'!M75+'Spa 4'!M75+'Spa 5'!M75+'Spa 6'!M75+'Spa 7'!M75+'Spa 8'!M75+'Spa 9'!M75+'Spa 10'!M75</f>
        <v>0</v>
      </c>
      <c r="N75" s="186">
        <f t="shared" si="35"/>
        <v>0</v>
      </c>
      <c r="O75" s="187">
        <f t="shared" si="36"/>
        <v>0</v>
      </c>
      <c r="Q75" s="138">
        <f>'Spa 1'!Q75+'Spa 2'!Q75+'Spa 3'!Q75+'Spa 4'!Q75+'Spa 5'!Q75+'Spa 6'!Q75+'Spa 7'!Q75+'Spa 8'!Q75+'Spa 9'!Q75+'Spa 10'!Q75</f>
        <v>0</v>
      </c>
      <c r="R75" s="138">
        <f>'Spa 1'!R75+'Spa 2'!R75+'Spa 3'!R75+'Spa 4'!R75+'Spa 5'!R75+'Spa 6'!R75+'Spa 7'!R75+'Spa 8'!R75+'Spa 9'!R75+'Spa 10'!R75</f>
        <v>0</v>
      </c>
      <c r="S75" s="189">
        <f t="shared" si="39"/>
        <v>0</v>
      </c>
      <c r="T75" s="190" t="e">
        <f t="shared" si="37"/>
        <v>#DIV/0!</v>
      </c>
      <c r="U75" s="191" t="e">
        <f t="shared" si="38"/>
        <v>#DIV/0!</v>
      </c>
    </row>
    <row r="76" spans="1:21">
      <c r="A76" s="137">
        <v>41451</v>
      </c>
      <c r="B76" s="138">
        <f>'Spa 1'!B76+'Spa 2'!B76+'Spa 3'!B76+'Spa 4'!B76+'Spa 5'!B76+'Spa 6'!B76+'Spa 7'!B76+'Spa 8'!B76+'Spa 9'!B76+'Spa 10'!B76</f>
        <v>0</v>
      </c>
      <c r="C76" s="182" t="e">
        <f>AVERAGE('Spa 1'!C76,'Spa 2'!C76,'Spa 3'!C76,'Spa 4'!C76,'Spa 5'!C76,'Spa 6'!C76,'Spa 7'!C76,'Spa 8'!C76,'Spa 9'!C76,'Spa 10'!C76)</f>
        <v>#DIV/0!</v>
      </c>
      <c r="D76" s="138">
        <f>'Spa 1'!D76+'Spa 2'!D76+'Spa 3'!D76+'Spa 4'!D76+'Spa 5'!D76+'Spa 6'!D76+'Spa 7'!D76+'Spa 8'!D76+'Spa 9'!D76+'Spa 10'!D76</f>
        <v>0</v>
      </c>
      <c r="E76" s="138">
        <f>'Spa 1'!E76+'Spa 2'!E76+'Spa 3'!E76+'Spa 4'!E76+'Spa 5'!E76+'Spa 6'!E76+'Spa 7'!E76+'Spa 8'!E76+'Spa 9'!E76+'Spa 10'!E76</f>
        <v>0</v>
      </c>
      <c r="F76" s="138">
        <f>'Spa 1'!F76+'Spa 2'!F76+'Spa 3'!F76+'Spa 4'!F76+'Spa 5'!F76+'Spa 6'!F76+'Spa 7'!F76+'Spa 8'!F76+'Spa 9'!F76+'Spa 10'!F76</f>
        <v>0</v>
      </c>
      <c r="G76" s="185">
        <f t="shared" si="32"/>
        <v>0</v>
      </c>
      <c r="H76" s="186">
        <f t="shared" si="33"/>
        <v>0</v>
      </c>
      <c r="I76" s="187">
        <f t="shared" si="34"/>
        <v>0</v>
      </c>
      <c r="L76" s="138">
        <f>'Spa 1'!L76+'Spa 2'!L76+'Spa 3'!L76+'Spa 4'!L76+'Spa 5'!L76+'Spa 6'!L76+'Spa 7'!L76+'Spa 8'!L76+'Spa 9'!L76+'Spa 10'!L76</f>
        <v>0</v>
      </c>
      <c r="M76" s="138">
        <f>'Spa 1'!M76+'Spa 2'!M76+'Spa 3'!M76+'Spa 4'!M76+'Spa 5'!M76+'Spa 6'!M76+'Spa 7'!M76+'Spa 8'!M76+'Spa 9'!M76+'Spa 10'!M76</f>
        <v>0</v>
      </c>
      <c r="N76" s="186">
        <f t="shared" si="35"/>
        <v>0</v>
      </c>
      <c r="O76" s="187">
        <f t="shared" si="36"/>
        <v>0</v>
      </c>
      <c r="Q76" s="138">
        <f>'Spa 1'!Q76+'Spa 2'!Q76+'Spa 3'!Q76+'Spa 4'!Q76+'Spa 5'!Q76+'Spa 6'!Q76+'Spa 7'!Q76+'Spa 8'!Q76+'Spa 9'!Q76+'Spa 10'!Q76</f>
        <v>0</v>
      </c>
      <c r="R76" s="138">
        <f>'Spa 1'!R76+'Spa 2'!R76+'Spa 3'!R76+'Spa 4'!R76+'Spa 5'!R76+'Spa 6'!R76+'Spa 7'!R76+'Spa 8'!R76+'Spa 9'!R76+'Spa 10'!R76</f>
        <v>0</v>
      </c>
      <c r="S76" s="189">
        <f t="shared" si="39"/>
        <v>0</v>
      </c>
      <c r="T76" s="190" t="e">
        <f t="shared" si="37"/>
        <v>#DIV/0!</v>
      </c>
      <c r="U76" s="191" t="e">
        <f t="shared" si="38"/>
        <v>#DIV/0!</v>
      </c>
    </row>
    <row r="77" spans="1:21">
      <c r="A77" s="137">
        <v>41452</v>
      </c>
      <c r="B77" s="138">
        <f>'Spa 1'!B77+'Spa 2'!B77+'Spa 3'!B77+'Spa 4'!B77+'Spa 5'!B77+'Spa 6'!B77+'Spa 7'!B77+'Spa 8'!B77+'Spa 9'!B77+'Spa 10'!B77</f>
        <v>0</v>
      </c>
      <c r="C77" s="182" t="e">
        <f>AVERAGE('Spa 1'!C77,'Spa 2'!C77,'Spa 3'!C77,'Spa 4'!C77,'Spa 5'!C77,'Spa 6'!C77,'Spa 7'!C77,'Spa 8'!C77,'Spa 9'!C77,'Spa 10'!C77)</f>
        <v>#DIV/0!</v>
      </c>
      <c r="D77" s="138">
        <f>'Spa 1'!D77+'Spa 2'!D77+'Spa 3'!D77+'Spa 4'!D77+'Spa 5'!D77+'Spa 6'!D77+'Spa 7'!D77+'Spa 8'!D77+'Spa 9'!D77+'Spa 10'!D77</f>
        <v>0</v>
      </c>
      <c r="E77" s="138">
        <f>'Spa 1'!E77+'Spa 2'!E77+'Spa 3'!E77+'Spa 4'!E77+'Spa 5'!E77+'Spa 6'!E77+'Spa 7'!E77+'Spa 8'!E77+'Spa 9'!E77+'Spa 10'!E77</f>
        <v>0</v>
      </c>
      <c r="F77" s="138">
        <f>'Spa 1'!F77+'Spa 2'!F77+'Spa 3'!F77+'Spa 4'!F77+'Spa 5'!F77+'Spa 6'!F77+'Spa 7'!F77+'Spa 8'!F77+'Spa 9'!F77+'Spa 10'!F77</f>
        <v>0</v>
      </c>
      <c r="G77" s="185">
        <f t="shared" si="32"/>
        <v>0</v>
      </c>
      <c r="H77" s="186">
        <f t="shared" si="33"/>
        <v>0</v>
      </c>
      <c r="I77" s="187">
        <f t="shared" si="34"/>
        <v>0</v>
      </c>
      <c r="L77" s="138">
        <f>'Spa 1'!L77+'Spa 2'!L77+'Spa 3'!L77+'Spa 4'!L77+'Spa 5'!L77+'Spa 6'!L77+'Spa 7'!L77+'Spa 8'!L77+'Spa 9'!L77+'Spa 10'!L77</f>
        <v>0</v>
      </c>
      <c r="M77" s="138">
        <f>'Spa 1'!M77+'Spa 2'!M77+'Spa 3'!M77+'Spa 4'!M77+'Spa 5'!M77+'Spa 6'!M77+'Spa 7'!M77+'Spa 8'!M77+'Spa 9'!M77+'Spa 10'!M77</f>
        <v>0</v>
      </c>
      <c r="N77" s="186">
        <f t="shared" si="35"/>
        <v>0</v>
      </c>
      <c r="O77" s="187">
        <f t="shared" si="36"/>
        <v>0</v>
      </c>
      <c r="Q77" s="138">
        <f>'Spa 1'!Q77+'Spa 2'!Q77+'Spa 3'!Q77+'Spa 4'!Q77+'Spa 5'!Q77+'Spa 6'!Q77+'Spa 7'!Q77+'Spa 8'!Q77+'Spa 9'!Q77+'Spa 10'!Q77</f>
        <v>0</v>
      </c>
      <c r="R77" s="138">
        <f>'Spa 1'!R77+'Spa 2'!R77+'Spa 3'!R77+'Spa 4'!R77+'Spa 5'!R77+'Spa 6'!R77+'Spa 7'!R77+'Spa 8'!R77+'Spa 9'!R77+'Spa 10'!R77</f>
        <v>0</v>
      </c>
      <c r="S77" s="189">
        <f t="shared" si="39"/>
        <v>0</v>
      </c>
      <c r="T77" s="190" t="e">
        <f t="shared" si="37"/>
        <v>#DIV/0!</v>
      </c>
      <c r="U77" s="191" t="e">
        <f t="shared" si="38"/>
        <v>#DIV/0!</v>
      </c>
    </row>
    <row r="78" spans="1:21">
      <c r="A78" s="137">
        <v>41453</v>
      </c>
      <c r="B78" s="138">
        <f>'Spa 1'!B78+'Spa 2'!B78+'Spa 3'!B78+'Spa 4'!B78+'Spa 5'!B78+'Spa 6'!B78+'Spa 7'!B78+'Spa 8'!B78+'Spa 9'!B78+'Spa 10'!B78</f>
        <v>0</v>
      </c>
      <c r="C78" s="182" t="e">
        <f>AVERAGE('Spa 1'!C78,'Spa 2'!C78,'Spa 3'!C78,'Spa 4'!C78,'Spa 5'!C78,'Spa 6'!C78,'Spa 7'!C78,'Spa 8'!C78,'Spa 9'!C78,'Spa 10'!C78)</f>
        <v>#DIV/0!</v>
      </c>
      <c r="D78" s="138">
        <f>'Spa 1'!D78+'Spa 2'!D78+'Spa 3'!D78+'Spa 4'!D78+'Spa 5'!D78+'Spa 6'!D78+'Spa 7'!D78+'Spa 8'!D78+'Spa 9'!D78+'Spa 10'!D78</f>
        <v>0</v>
      </c>
      <c r="E78" s="138">
        <f>'Spa 1'!E78+'Spa 2'!E78+'Spa 3'!E78+'Spa 4'!E78+'Spa 5'!E78+'Spa 6'!E78+'Spa 7'!E78+'Spa 8'!E78+'Spa 9'!E78+'Spa 10'!E78</f>
        <v>0</v>
      </c>
      <c r="F78" s="138">
        <f>'Spa 1'!F78+'Spa 2'!F78+'Spa 3'!F78+'Spa 4'!F78+'Spa 5'!F78+'Spa 6'!F78+'Spa 7'!F78+'Spa 8'!F78+'Spa 9'!F78+'Spa 10'!F78</f>
        <v>0</v>
      </c>
      <c r="G78" s="185">
        <f t="shared" si="32"/>
        <v>0</v>
      </c>
      <c r="H78" s="186">
        <f t="shared" si="33"/>
        <v>0</v>
      </c>
      <c r="I78" s="187">
        <f t="shared" si="34"/>
        <v>0</v>
      </c>
      <c r="L78" s="138">
        <f>'Spa 1'!L78+'Spa 2'!L78+'Spa 3'!L78+'Spa 4'!L78+'Spa 5'!L78+'Spa 6'!L78+'Spa 7'!L78+'Spa 8'!L78+'Spa 9'!L78+'Spa 10'!L78</f>
        <v>0</v>
      </c>
      <c r="M78" s="138">
        <f>'Spa 1'!M78+'Spa 2'!M78+'Spa 3'!M78+'Spa 4'!M78+'Spa 5'!M78+'Spa 6'!M78+'Spa 7'!M78+'Spa 8'!M78+'Spa 9'!M78+'Spa 10'!M78</f>
        <v>0</v>
      </c>
      <c r="N78" s="186">
        <f t="shared" si="35"/>
        <v>0</v>
      </c>
      <c r="O78" s="187">
        <f t="shared" si="36"/>
        <v>0</v>
      </c>
      <c r="Q78" s="138">
        <f>'Spa 1'!Q78+'Spa 2'!Q78+'Spa 3'!Q78+'Spa 4'!Q78+'Spa 5'!Q78+'Spa 6'!Q78+'Spa 7'!Q78+'Spa 8'!Q78+'Spa 9'!Q78+'Spa 10'!Q78</f>
        <v>0</v>
      </c>
      <c r="R78" s="138">
        <f>'Spa 1'!R78+'Spa 2'!R78+'Spa 3'!R78+'Spa 4'!R78+'Spa 5'!R78+'Spa 6'!R78+'Spa 7'!R78+'Spa 8'!R78+'Spa 9'!R78+'Spa 10'!R78</f>
        <v>0</v>
      </c>
      <c r="S78" s="189">
        <f t="shared" si="39"/>
        <v>0</v>
      </c>
      <c r="T78" s="190" t="e">
        <f t="shared" si="37"/>
        <v>#DIV/0!</v>
      </c>
      <c r="U78" s="191" t="e">
        <f t="shared" si="38"/>
        <v>#DIV/0!</v>
      </c>
    </row>
    <row r="79" spans="1:21">
      <c r="A79" s="193">
        <v>41454</v>
      </c>
      <c r="B79" s="138">
        <f>'Spa 1'!B79+'Spa 2'!B79+'Spa 3'!B79+'Spa 4'!B79+'Spa 5'!B79+'Spa 6'!B79+'Spa 7'!B79+'Spa 8'!B79+'Spa 9'!B79+'Spa 10'!B79</f>
        <v>0</v>
      </c>
      <c r="C79" s="182" t="e">
        <f>AVERAGE('Spa 1'!C79,'Spa 2'!C79,'Spa 3'!C79,'Spa 4'!C79,'Spa 5'!C79,'Spa 6'!C79,'Spa 7'!C79,'Spa 8'!C79,'Spa 9'!C79,'Spa 10'!C79)</f>
        <v>#DIV/0!</v>
      </c>
      <c r="D79" s="138">
        <f>'Spa 1'!D79+'Spa 2'!D79+'Spa 3'!D79+'Spa 4'!D79+'Spa 5'!D79+'Spa 6'!D79+'Spa 7'!D79+'Spa 8'!D79+'Spa 9'!D79+'Spa 10'!D79</f>
        <v>0</v>
      </c>
      <c r="E79" s="138">
        <f>'Spa 1'!E79+'Spa 2'!E79+'Spa 3'!E79+'Spa 4'!E79+'Spa 5'!E79+'Spa 6'!E79+'Spa 7'!E79+'Spa 8'!E79+'Spa 9'!E79+'Spa 10'!E79</f>
        <v>0</v>
      </c>
      <c r="F79" s="138">
        <f>'Spa 1'!F79+'Spa 2'!F79+'Spa 3'!F79+'Spa 4'!F79+'Spa 5'!F79+'Spa 6'!F79+'Spa 7'!F79+'Spa 8'!F79+'Spa 9'!F79+'Spa 10'!F79</f>
        <v>0</v>
      </c>
      <c r="G79" s="185">
        <f t="shared" si="32"/>
        <v>0</v>
      </c>
      <c r="H79" s="186">
        <f t="shared" si="33"/>
        <v>0</v>
      </c>
      <c r="I79" s="187">
        <f t="shared" si="34"/>
        <v>0</v>
      </c>
      <c r="L79" s="138">
        <f>'Spa 1'!L79+'Spa 2'!L79+'Spa 3'!L79+'Spa 4'!L79+'Spa 5'!L79+'Spa 6'!L79+'Spa 7'!L79+'Spa 8'!L79+'Spa 9'!L79+'Spa 10'!L79</f>
        <v>0</v>
      </c>
      <c r="M79" s="138">
        <f>'Spa 1'!M79+'Spa 2'!M79+'Spa 3'!M79+'Spa 4'!M79+'Spa 5'!M79+'Spa 6'!M79+'Spa 7'!M79+'Spa 8'!M79+'Spa 9'!M79+'Spa 10'!M79</f>
        <v>0</v>
      </c>
      <c r="N79" s="186">
        <f t="shared" si="35"/>
        <v>0</v>
      </c>
      <c r="O79" s="187">
        <f t="shared" si="36"/>
        <v>0</v>
      </c>
      <c r="Q79" s="138">
        <f>'Spa 1'!Q79+'Spa 2'!Q79+'Spa 3'!Q79+'Spa 4'!Q79+'Spa 5'!Q79+'Spa 6'!Q79+'Spa 7'!Q79+'Spa 8'!Q79+'Spa 9'!Q79+'Spa 10'!Q79</f>
        <v>0</v>
      </c>
      <c r="R79" s="138">
        <f>'Spa 1'!R79+'Spa 2'!R79+'Spa 3'!R79+'Spa 4'!R79+'Spa 5'!R79+'Spa 6'!R79+'Spa 7'!R79+'Spa 8'!R79+'Spa 9'!R79+'Spa 10'!R79</f>
        <v>0</v>
      </c>
      <c r="S79" s="189">
        <f t="shared" si="39"/>
        <v>0</v>
      </c>
      <c r="T79" s="190" t="e">
        <f t="shared" si="37"/>
        <v>#DIV/0!</v>
      </c>
      <c r="U79" s="191" t="e">
        <f t="shared" si="38"/>
        <v>#DIV/0!</v>
      </c>
    </row>
    <row r="80" spans="1:21">
      <c r="A80" s="193">
        <v>41455</v>
      </c>
      <c r="B80" s="138">
        <f>'Spa 1'!B80+'Spa 2'!B80+'Spa 3'!B80+'Spa 4'!B80+'Spa 5'!B80+'Spa 6'!B80+'Spa 7'!B80+'Spa 8'!B80+'Spa 9'!B80+'Spa 10'!B80</f>
        <v>0</v>
      </c>
      <c r="C80" s="182" t="e">
        <f>AVERAGE('Spa 1'!C80,'Spa 2'!C80,'Spa 3'!C80,'Spa 4'!C80,'Spa 5'!C80,'Spa 6'!C80,'Spa 7'!C80,'Spa 8'!C80,'Spa 9'!C80,'Spa 10'!C80)</f>
        <v>#DIV/0!</v>
      </c>
      <c r="D80" s="138">
        <f>'Spa 1'!D80+'Spa 2'!D80+'Spa 3'!D80+'Spa 4'!D80+'Spa 5'!D80+'Spa 6'!D80+'Spa 7'!D80+'Spa 8'!D80+'Spa 9'!D80+'Spa 10'!D80</f>
        <v>0</v>
      </c>
      <c r="E80" s="138">
        <f>'Spa 1'!E80+'Spa 2'!E80+'Spa 3'!E80+'Spa 4'!E80+'Spa 5'!E80+'Spa 6'!E80+'Spa 7'!E80+'Spa 8'!E80+'Spa 9'!E80+'Spa 10'!E80</f>
        <v>0</v>
      </c>
      <c r="F80" s="138">
        <f>'Spa 1'!F80+'Spa 2'!F80+'Spa 3'!F80+'Spa 4'!F80+'Spa 5'!F80+'Spa 6'!F80+'Spa 7'!F80+'Spa 8'!F80+'Spa 9'!F80+'Spa 10'!F80</f>
        <v>0</v>
      </c>
      <c r="G80" s="185">
        <f t="shared" si="32"/>
        <v>0</v>
      </c>
      <c r="H80" s="186">
        <f t="shared" si="33"/>
        <v>0</v>
      </c>
      <c r="I80" s="187">
        <f t="shared" si="34"/>
        <v>0</v>
      </c>
      <c r="L80" s="138">
        <f>'Spa 1'!L80+'Spa 2'!L80+'Spa 3'!L80+'Spa 4'!L80+'Spa 5'!L80+'Spa 6'!L80+'Spa 7'!L80+'Spa 8'!L80+'Spa 9'!L80+'Spa 10'!L80</f>
        <v>0</v>
      </c>
      <c r="M80" s="138">
        <f>'Spa 1'!M80+'Spa 2'!M80+'Spa 3'!M80+'Spa 4'!M80+'Spa 5'!M80+'Spa 6'!M80+'Spa 7'!M80+'Spa 8'!M80+'Spa 9'!M80+'Spa 10'!M80</f>
        <v>0</v>
      </c>
      <c r="N80" s="186">
        <f t="shared" si="35"/>
        <v>0</v>
      </c>
      <c r="O80" s="187">
        <f t="shared" si="36"/>
        <v>0</v>
      </c>
      <c r="Q80" s="138">
        <f>'Spa 1'!Q80+'Spa 2'!Q80+'Spa 3'!Q80+'Spa 4'!Q80+'Spa 5'!Q80+'Spa 6'!Q80+'Spa 7'!Q80+'Spa 8'!Q80+'Spa 9'!Q80+'Spa 10'!Q80</f>
        <v>0</v>
      </c>
      <c r="R80" s="138">
        <f>'Spa 1'!R80+'Spa 2'!R80+'Spa 3'!R80+'Spa 4'!R80+'Spa 5'!R80+'Spa 6'!R80+'Spa 7'!R80+'Spa 8'!R80+'Spa 9'!R80+'Spa 10'!R80</f>
        <v>0</v>
      </c>
      <c r="S80" s="189">
        <f t="shared" si="39"/>
        <v>0</v>
      </c>
      <c r="T80" s="190" t="e">
        <f t="shared" si="37"/>
        <v>#DIV/0!</v>
      </c>
      <c r="U80" s="191" t="e">
        <f t="shared" si="38"/>
        <v>#DIV/0!</v>
      </c>
    </row>
    <row r="81" spans="1:21" ht="15.75" thickBot="1">
      <c r="A81" s="193">
        <v>41456</v>
      </c>
      <c r="B81" s="138">
        <f>'Spa 1'!B81+'Spa 2'!B81+'Spa 3'!B81+'Spa 4'!B81+'Spa 5'!B81+'Spa 6'!B81+'Spa 7'!B81+'Spa 8'!B81+'Spa 9'!B81+'Spa 10'!B81</f>
        <v>0</v>
      </c>
      <c r="C81" s="182" t="e">
        <f>AVERAGE('Spa 1'!C81,'Spa 2'!C81,'Spa 3'!C81,'Spa 4'!C81,'Spa 5'!C81,'Spa 6'!C81,'Spa 7'!C81,'Spa 8'!C81,'Spa 9'!C81,'Spa 10'!C81)</f>
        <v>#DIV/0!</v>
      </c>
      <c r="D81" s="138">
        <f>'Spa 1'!D81+'Spa 2'!D81+'Spa 3'!D81+'Spa 4'!D81+'Spa 5'!D81+'Spa 6'!D81+'Spa 7'!D81+'Spa 8'!D81+'Spa 9'!D81+'Spa 10'!D81</f>
        <v>0</v>
      </c>
      <c r="E81" s="138">
        <f>'Spa 1'!E81+'Spa 2'!E81+'Spa 3'!E81+'Spa 4'!E81+'Spa 5'!E81+'Spa 6'!E81+'Spa 7'!E81+'Spa 8'!E81+'Spa 9'!E81+'Spa 10'!E81</f>
        <v>0</v>
      </c>
      <c r="F81" s="138">
        <f>'Spa 1'!F81+'Spa 2'!F81+'Spa 3'!F81+'Spa 4'!F81+'Spa 5'!F81+'Spa 6'!F81+'Spa 7'!F81+'Spa 8'!F81+'Spa 9'!F81+'Spa 10'!F81</f>
        <v>0</v>
      </c>
      <c r="G81" s="185"/>
      <c r="H81" s="186"/>
      <c r="I81" s="187"/>
      <c r="L81" s="138">
        <f>'Spa 1'!L81+'Spa 2'!L81+'Spa 3'!L81+'Spa 4'!L81+'Spa 5'!L81+'Spa 6'!L81+'Spa 7'!L81+'Spa 8'!L81+'Spa 9'!L81+'Spa 10'!L81</f>
        <v>0</v>
      </c>
      <c r="M81" s="138">
        <f>'Spa 1'!M81+'Spa 2'!M81+'Spa 3'!M81+'Spa 4'!M81+'Spa 5'!M81+'Spa 6'!M81+'Spa 7'!M81+'Spa 8'!M81+'Spa 9'!M81+'Spa 10'!M81</f>
        <v>0</v>
      </c>
      <c r="N81" s="186"/>
      <c r="O81" s="187"/>
      <c r="Q81" s="138">
        <f>'Spa 1'!Q81+'Spa 2'!Q81+'Spa 3'!Q81+'Spa 4'!Q81+'Spa 5'!Q81+'Spa 6'!Q81+'Spa 7'!Q81+'Spa 8'!Q81+'Spa 9'!Q81+'Spa 10'!Q81</f>
        <v>0</v>
      </c>
      <c r="R81" s="138">
        <f>'Spa 1'!R81+'Spa 2'!R81+'Spa 3'!R81+'Spa 4'!R81+'Spa 5'!R81+'Spa 6'!R81+'Spa 7'!R81+'Spa 8'!R81+'Spa 9'!R81+'Spa 10'!R81</f>
        <v>0</v>
      </c>
      <c r="S81" s="189"/>
      <c r="T81" s="190"/>
      <c r="U81" s="191"/>
    </row>
    <row r="82" spans="1:21" ht="16.5" thickTop="1" thickBot="1">
      <c r="A82" s="96" t="s">
        <v>34</v>
      </c>
      <c r="B82" s="217">
        <f>SUM(B51:B81)</f>
        <v>0</v>
      </c>
      <c r="C82" s="117" t="e">
        <f>AVERAGE(C51:C81)</f>
        <v>#DIV/0!</v>
      </c>
      <c r="D82" s="217">
        <f t="shared" ref="D82" si="40">D81</f>
        <v>0</v>
      </c>
      <c r="E82" s="217">
        <f>SUM(E51:E81)</f>
        <v>0</v>
      </c>
      <c r="F82" s="217">
        <f>SUM(F51:F81)</f>
        <v>0</v>
      </c>
      <c r="G82" s="119">
        <f t="shared" ref="G82" si="41">IF(F82=0,0,F82/B82)</f>
        <v>0</v>
      </c>
      <c r="H82" s="116">
        <f>SUM(H51:H81)</f>
        <v>0</v>
      </c>
      <c r="I82" s="120">
        <f t="shared" ref="I82" si="42">IF(H82=0,0,H82/E82)</f>
        <v>0</v>
      </c>
      <c r="L82" s="217">
        <f>SUM(L51:L81)</f>
        <v>0</v>
      </c>
      <c r="M82" s="119">
        <f t="shared" ref="M82" si="43">IF(L82=0,0,L82/E82)</f>
        <v>0</v>
      </c>
      <c r="N82" s="116">
        <f>SUM(N51:N81)</f>
        <v>0</v>
      </c>
      <c r="O82" s="120">
        <f t="shared" ref="O82" si="44">IF(N82=0,0,N82/L82)</f>
        <v>0</v>
      </c>
      <c r="Q82" s="218">
        <f>SUM(Q51:Q81)</f>
        <v>0</v>
      </c>
      <c r="R82" s="218">
        <f>SUM(R51:R81)</f>
        <v>0</v>
      </c>
      <c r="S82" s="194">
        <f>SUM(S51:S81)</f>
        <v>0</v>
      </c>
      <c r="T82" s="195" t="e">
        <f t="shared" ref="T82" si="45">+Q82/S82</f>
        <v>#DIV/0!</v>
      </c>
      <c r="U82" s="195" t="e">
        <f t="shared" ref="U82" si="46">+R82/S82</f>
        <v>#DIV/0!</v>
      </c>
    </row>
  </sheetData>
  <mergeCells count="19"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</mergeCells>
  <hyperlinks>
    <hyperlink ref="F1" location="Report!A1" display="Exit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A3" sqref="A3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21" sqref="I21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>
  <dimension ref="A1:Y72"/>
  <sheetViews>
    <sheetView tabSelected="1"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3" t="str">
        <f>Data!$A$1</f>
        <v>Mandaraspa Malaysia</v>
      </c>
    </row>
    <row r="3" spans="1:22">
      <c r="A3" s="58" t="str">
        <f>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65" t="s">
        <v>73</v>
      </c>
      <c r="B5" s="268" t="s">
        <v>31</v>
      </c>
      <c r="C5" s="268"/>
      <c r="D5" s="268"/>
      <c r="E5" s="268"/>
      <c r="F5" s="268"/>
      <c r="G5" s="268"/>
      <c r="H5" s="288"/>
      <c r="I5" s="252"/>
      <c r="J5" s="269" t="s">
        <v>32</v>
      </c>
      <c r="K5" s="269"/>
      <c r="L5" s="269"/>
      <c r="M5" s="269"/>
      <c r="N5" s="269"/>
      <c r="O5" s="270"/>
      <c r="P5" s="271" t="s">
        <v>72</v>
      </c>
      <c r="Q5" s="271"/>
      <c r="R5" s="271"/>
      <c r="S5" s="271"/>
      <c r="T5" s="271"/>
      <c r="U5" s="272"/>
    </row>
    <row r="6" spans="1:22">
      <c r="A6" s="266"/>
      <c r="B6" s="273" t="s">
        <v>74</v>
      </c>
      <c r="C6" s="274"/>
      <c r="D6" s="293"/>
      <c r="E6" s="275" t="s">
        <v>34</v>
      </c>
      <c r="F6" s="275"/>
      <c r="G6" s="275"/>
      <c r="H6" s="63"/>
      <c r="I6" s="301" t="s">
        <v>74</v>
      </c>
      <c r="J6" s="302"/>
      <c r="K6" s="302"/>
      <c r="L6" s="303" t="s">
        <v>34</v>
      </c>
      <c r="M6" s="302"/>
      <c r="N6" s="304"/>
      <c r="O6" s="63"/>
      <c r="P6" s="305" t="s">
        <v>74</v>
      </c>
      <c r="Q6" s="279"/>
      <c r="R6" s="280"/>
      <c r="S6" s="279" t="s">
        <v>34</v>
      </c>
      <c r="T6" s="279"/>
      <c r="U6" s="280"/>
    </row>
    <row r="7" spans="1:22" ht="34.5">
      <c r="A7" s="266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67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  <row r="9" spans="1:22" ht="8.25" customHeight="1"/>
    <row r="10" spans="1:22">
      <c r="A10" s="236"/>
      <c r="B10" s="237"/>
      <c r="C10" s="237"/>
      <c r="D10" s="237"/>
      <c r="E10" s="237"/>
      <c r="F10" s="237"/>
      <c r="G10" s="237"/>
      <c r="H10" s="238"/>
      <c r="I10" s="237"/>
      <c r="J10" s="237"/>
      <c r="K10" s="237"/>
      <c r="L10" s="237"/>
      <c r="M10" s="237"/>
      <c r="N10" s="237"/>
      <c r="O10" s="238"/>
      <c r="P10" s="237"/>
      <c r="Q10" s="237"/>
      <c r="R10" s="237"/>
      <c r="S10" s="237"/>
      <c r="T10" s="237"/>
      <c r="U10" s="237"/>
    </row>
    <row r="11" spans="1:22">
      <c r="A11" s="236"/>
      <c r="B11" s="237"/>
      <c r="C11" s="237"/>
      <c r="D11" s="237"/>
      <c r="E11" s="237"/>
      <c r="F11" s="237"/>
      <c r="G11" s="237"/>
      <c r="H11" s="238"/>
      <c r="I11" s="237"/>
      <c r="J11" s="237"/>
      <c r="K11" s="237"/>
      <c r="L11" s="237"/>
      <c r="M11" s="237"/>
      <c r="N11" s="237"/>
      <c r="O11" s="238"/>
      <c r="P11" s="237"/>
      <c r="Q11" s="237"/>
      <c r="R11" s="237"/>
      <c r="S11" s="237"/>
      <c r="T11" s="237"/>
      <c r="U11" s="237"/>
    </row>
    <row r="12" spans="1:22">
      <c r="A12" s="236"/>
      <c r="B12" s="237"/>
      <c r="C12" s="237"/>
      <c r="D12" s="237"/>
      <c r="E12" s="237"/>
      <c r="F12" s="237"/>
      <c r="G12" s="237"/>
      <c r="H12" s="238"/>
      <c r="I12" s="237"/>
      <c r="J12" s="237"/>
      <c r="K12" s="237"/>
      <c r="L12" s="237"/>
      <c r="M12" s="237"/>
      <c r="N12" s="237"/>
      <c r="O12" s="238"/>
      <c r="P12" s="237"/>
      <c r="Q12" s="237"/>
      <c r="R12" s="237"/>
      <c r="S12" s="237"/>
      <c r="T12" s="237"/>
      <c r="U12" s="237"/>
    </row>
    <row r="13" spans="1:22">
      <c r="A13" s="236"/>
      <c r="B13" s="237"/>
      <c r="C13" s="237"/>
      <c r="D13" s="237"/>
      <c r="E13" s="237"/>
      <c r="F13" s="237"/>
      <c r="G13" s="237"/>
      <c r="H13" s="238"/>
      <c r="I13" s="237"/>
      <c r="J13" s="237"/>
      <c r="K13" s="237"/>
      <c r="L13" s="237"/>
      <c r="M13" s="237"/>
      <c r="N13" s="237"/>
      <c r="O13" s="238"/>
      <c r="P13" s="237"/>
      <c r="Q13" s="237"/>
      <c r="R13" s="237"/>
      <c r="S13" s="237"/>
      <c r="T13" s="237"/>
      <c r="U13" s="237"/>
    </row>
    <row r="14" spans="1:22">
      <c r="A14" s="236"/>
      <c r="B14" s="237"/>
      <c r="C14" s="237"/>
      <c r="D14" s="237"/>
      <c r="E14" s="237"/>
      <c r="F14" s="237"/>
      <c r="G14" s="237"/>
      <c r="H14" s="238"/>
      <c r="I14" s="237"/>
      <c r="J14" s="237"/>
      <c r="K14" s="237"/>
      <c r="L14" s="237"/>
      <c r="M14" s="237"/>
      <c r="N14" s="237"/>
      <c r="O14" s="238"/>
      <c r="P14" s="237"/>
      <c r="Q14" s="237"/>
      <c r="R14" s="237"/>
      <c r="S14" s="237"/>
      <c r="T14" s="237"/>
      <c r="U14" s="237"/>
    </row>
    <row r="15" spans="1:22">
      <c r="A15" s="236"/>
      <c r="B15" s="237"/>
      <c r="C15" s="237"/>
      <c r="D15" s="237"/>
      <c r="E15" s="237"/>
      <c r="F15" s="237"/>
      <c r="G15" s="237"/>
      <c r="H15" s="238"/>
      <c r="I15" s="237"/>
      <c r="J15" s="237"/>
      <c r="K15" s="237"/>
      <c r="L15" s="237"/>
      <c r="M15" s="237"/>
      <c r="N15" s="237"/>
      <c r="O15" s="238"/>
      <c r="P15" s="237"/>
      <c r="Q15" s="237"/>
      <c r="R15" s="237"/>
      <c r="S15" s="237"/>
      <c r="T15" s="237"/>
      <c r="U15" s="237"/>
    </row>
    <row r="16" spans="1:22">
      <c r="A16" s="236"/>
      <c r="B16" s="237"/>
      <c r="C16" s="237"/>
      <c r="D16" s="237"/>
      <c r="E16" s="237"/>
      <c r="F16" s="237"/>
      <c r="G16" s="237"/>
      <c r="H16" s="238"/>
      <c r="I16" s="237"/>
      <c r="J16" s="237"/>
      <c r="K16" s="237"/>
      <c r="L16" s="237"/>
      <c r="M16" s="237"/>
      <c r="N16" s="237"/>
      <c r="O16" s="238"/>
      <c r="P16" s="237"/>
      <c r="Q16" s="237"/>
      <c r="R16" s="237"/>
      <c r="S16" s="237"/>
      <c r="T16" s="237"/>
      <c r="U16" s="237"/>
    </row>
    <row r="17" spans="1:21">
      <c r="A17" s="236"/>
      <c r="B17" s="237"/>
      <c r="C17" s="237"/>
      <c r="D17" s="237"/>
      <c r="E17" s="237"/>
      <c r="F17" s="237"/>
      <c r="G17" s="237"/>
      <c r="H17" s="238"/>
      <c r="I17" s="237"/>
      <c r="J17" s="237"/>
      <c r="K17" s="237"/>
      <c r="L17" s="237"/>
      <c r="M17" s="237"/>
      <c r="N17" s="237"/>
      <c r="O17" s="238"/>
      <c r="P17" s="237"/>
      <c r="Q17" s="237"/>
      <c r="R17" s="237"/>
      <c r="S17" s="237"/>
      <c r="T17" s="237"/>
      <c r="U17" s="237"/>
    </row>
    <row r="18" spans="1:21">
      <c r="A18" s="236"/>
      <c r="B18" s="237"/>
      <c r="C18" s="237"/>
      <c r="D18" s="237"/>
      <c r="E18" s="237"/>
      <c r="F18" s="237"/>
      <c r="G18" s="237"/>
      <c r="H18" s="238"/>
      <c r="I18" s="237"/>
      <c r="J18" s="237"/>
      <c r="K18" s="237"/>
      <c r="L18" s="237"/>
      <c r="M18" s="237"/>
      <c r="N18" s="237"/>
      <c r="O18" s="238"/>
      <c r="P18" s="237"/>
      <c r="Q18" s="237"/>
      <c r="R18" s="237"/>
      <c r="S18" s="237"/>
      <c r="T18" s="237"/>
      <c r="U18" s="237"/>
    </row>
    <row r="19" spans="1:21">
      <c r="A19" s="236"/>
      <c r="B19" s="237"/>
      <c r="C19" s="237"/>
      <c r="D19" s="237"/>
      <c r="E19" s="237"/>
      <c r="F19" s="237"/>
      <c r="G19" s="237"/>
      <c r="H19" s="238"/>
      <c r="I19" s="237"/>
      <c r="J19" s="237"/>
      <c r="K19" s="237"/>
      <c r="L19" s="237"/>
      <c r="M19" s="237"/>
      <c r="N19" s="237"/>
      <c r="O19" s="238"/>
      <c r="P19" s="237"/>
      <c r="Q19" s="237"/>
      <c r="R19" s="237"/>
      <c r="S19" s="237"/>
      <c r="T19" s="237"/>
      <c r="U19" s="237"/>
    </row>
    <row r="20" spans="1:21">
      <c r="A20" s="236"/>
      <c r="B20" s="237"/>
      <c r="C20" s="237"/>
      <c r="D20" s="237"/>
      <c r="E20" s="237"/>
      <c r="F20" s="237"/>
      <c r="G20" s="237"/>
      <c r="H20" s="238"/>
      <c r="I20" s="237"/>
      <c r="J20" s="237"/>
      <c r="K20" s="237"/>
      <c r="L20" s="237"/>
      <c r="M20" s="237"/>
      <c r="N20" s="237"/>
      <c r="O20" s="238"/>
      <c r="P20" s="237"/>
      <c r="Q20" s="237"/>
      <c r="R20" s="237"/>
      <c r="S20" s="237"/>
      <c r="T20" s="237"/>
      <c r="U20" s="237"/>
    </row>
    <row r="21" spans="1:21">
      <c r="A21" s="236"/>
      <c r="B21" s="237"/>
      <c r="C21" s="237"/>
      <c r="D21" s="237"/>
      <c r="E21" s="237"/>
      <c r="F21" s="237"/>
      <c r="G21" s="237"/>
      <c r="H21" s="238"/>
      <c r="I21" s="237"/>
      <c r="J21" s="237"/>
      <c r="K21" s="237"/>
      <c r="L21" s="237"/>
      <c r="M21" s="237"/>
      <c r="N21" s="237"/>
      <c r="O21" s="238"/>
      <c r="P21" s="237"/>
      <c r="Q21" s="237"/>
      <c r="R21" s="237"/>
      <c r="S21" s="237"/>
      <c r="T21" s="237"/>
      <c r="U21" s="237"/>
    </row>
    <row r="22" spans="1:21">
      <c r="A22" s="236"/>
      <c r="B22" s="237"/>
      <c r="C22" s="237"/>
      <c r="D22" s="237"/>
      <c r="E22" s="237"/>
      <c r="F22" s="237"/>
      <c r="G22" s="237"/>
      <c r="H22" s="238"/>
      <c r="I22" s="237"/>
      <c r="J22" s="237"/>
      <c r="K22" s="237"/>
      <c r="L22" s="237"/>
      <c r="M22" s="237"/>
      <c r="N22" s="237"/>
      <c r="O22" s="238"/>
      <c r="P22" s="237"/>
      <c r="Q22" s="237"/>
      <c r="R22" s="237"/>
      <c r="S22" s="237"/>
      <c r="T22" s="237"/>
      <c r="U22" s="237"/>
    </row>
    <row r="23" spans="1:21">
      <c r="A23" s="236"/>
      <c r="B23" s="237"/>
      <c r="C23" s="237"/>
      <c r="D23" s="237"/>
      <c r="E23" s="237"/>
      <c r="F23" s="237"/>
      <c r="G23" s="237"/>
      <c r="H23" s="238"/>
      <c r="I23" s="237"/>
      <c r="J23" s="237"/>
      <c r="K23" s="237"/>
      <c r="L23" s="237"/>
      <c r="M23" s="237"/>
      <c r="N23" s="237"/>
      <c r="O23" s="238"/>
      <c r="P23" s="237"/>
      <c r="Q23" s="237"/>
      <c r="R23" s="237"/>
      <c r="S23" s="237"/>
      <c r="T23" s="237"/>
      <c r="U23" s="237"/>
    </row>
    <row r="24" spans="1:21">
      <c r="A24" s="236"/>
      <c r="B24" s="237"/>
      <c r="C24" s="237"/>
      <c r="D24" s="237"/>
      <c r="E24" s="237"/>
      <c r="F24" s="237"/>
      <c r="G24" s="237"/>
      <c r="H24" s="238"/>
      <c r="I24" s="237"/>
      <c r="J24" s="237"/>
      <c r="K24" s="237"/>
      <c r="L24" s="237"/>
      <c r="M24" s="237"/>
      <c r="N24" s="237"/>
      <c r="O24" s="238"/>
      <c r="P24" s="237"/>
      <c r="Q24" s="237"/>
      <c r="R24" s="237"/>
      <c r="S24" s="237"/>
      <c r="T24" s="237"/>
      <c r="U24" s="237"/>
    </row>
    <row r="25" spans="1:21">
      <c r="A25" s="236"/>
      <c r="B25" s="237"/>
      <c r="C25" s="237"/>
      <c r="D25" s="237"/>
      <c r="E25" s="237"/>
      <c r="F25" s="237"/>
      <c r="G25" s="237"/>
      <c r="H25" s="238"/>
      <c r="I25" s="237"/>
      <c r="J25" s="237"/>
      <c r="K25" s="237"/>
      <c r="L25" s="237"/>
      <c r="M25" s="237"/>
      <c r="N25" s="237"/>
      <c r="O25" s="238"/>
      <c r="P25" s="237"/>
      <c r="Q25" s="237"/>
      <c r="R25" s="237"/>
      <c r="S25" s="237"/>
      <c r="T25" s="237"/>
      <c r="U25" s="237"/>
    </row>
    <row r="26" spans="1:21">
      <c r="A26" s="236"/>
      <c r="B26" s="237"/>
      <c r="C26" s="237"/>
      <c r="D26" s="237"/>
      <c r="E26" s="237"/>
      <c r="F26" s="237"/>
      <c r="G26" s="237"/>
      <c r="H26" s="238"/>
      <c r="I26" s="237"/>
      <c r="J26" s="237"/>
      <c r="K26" s="237"/>
      <c r="L26" s="237"/>
      <c r="M26" s="237"/>
      <c r="N26" s="237"/>
      <c r="O26" s="238"/>
      <c r="P26" s="237"/>
      <c r="Q26" s="237"/>
      <c r="R26" s="237"/>
      <c r="S26" s="237"/>
      <c r="T26" s="237"/>
      <c r="U26" s="237"/>
    </row>
    <row r="27" spans="1:21">
      <c r="A27" s="236"/>
      <c r="B27" s="237"/>
      <c r="C27" s="237"/>
      <c r="D27" s="237"/>
      <c r="E27" s="237"/>
      <c r="F27" s="237"/>
      <c r="G27" s="237"/>
      <c r="H27" s="238"/>
      <c r="I27" s="237"/>
      <c r="J27" s="237"/>
      <c r="K27" s="237"/>
      <c r="L27" s="237"/>
      <c r="M27" s="237"/>
      <c r="N27" s="237"/>
      <c r="O27" s="238"/>
      <c r="P27" s="237"/>
      <c r="Q27" s="237"/>
      <c r="R27" s="237"/>
      <c r="S27" s="237"/>
      <c r="T27" s="237"/>
      <c r="U27" s="237"/>
    </row>
    <row r="28" spans="1:21">
      <c r="A28" s="236"/>
      <c r="B28" s="237"/>
      <c r="C28" s="237"/>
      <c r="D28" s="237"/>
      <c r="E28" s="237"/>
      <c r="F28" s="237"/>
      <c r="G28" s="237"/>
      <c r="H28" s="238"/>
      <c r="I28" s="237"/>
      <c r="J28" s="237"/>
      <c r="K28" s="237"/>
      <c r="L28" s="237"/>
      <c r="M28" s="237"/>
      <c r="N28" s="237"/>
      <c r="O28" s="238"/>
      <c r="P28" s="237"/>
      <c r="Q28" s="237"/>
      <c r="R28" s="237"/>
      <c r="S28" s="237"/>
      <c r="T28" s="237"/>
      <c r="U28" s="237"/>
    </row>
    <row r="29" spans="1:21">
      <c r="A29" s="236"/>
      <c r="B29" s="237"/>
      <c r="C29" s="237"/>
      <c r="D29" s="237"/>
      <c r="E29" s="237"/>
      <c r="F29" s="237"/>
      <c r="G29" s="237"/>
      <c r="H29" s="238"/>
      <c r="I29" s="237"/>
      <c r="J29" s="237"/>
      <c r="K29" s="237"/>
      <c r="L29" s="237"/>
      <c r="M29" s="237"/>
      <c r="N29" s="237"/>
      <c r="O29" s="238"/>
      <c r="P29" s="237"/>
      <c r="Q29" s="237"/>
      <c r="R29" s="237"/>
      <c r="S29" s="237"/>
      <c r="T29" s="237"/>
      <c r="U29" s="237"/>
    </row>
    <row r="30" spans="1:21">
      <c r="A30" s="236"/>
      <c r="B30" s="237"/>
      <c r="C30" s="237"/>
      <c r="D30" s="237"/>
      <c r="E30" s="237"/>
      <c r="F30" s="237"/>
      <c r="G30" s="237"/>
      <c r="H30" s="238"/>
      <c r="I30" s="237"/>
      <c r="J30" s="237"/>
      <c r="K30" s="237"/>
      <c r="L30" s="237"/>
      <c r="M30" s="237"/>
      <c r="N30" s="237"/>
      <c r="O30" s="238"/>
      <c r="P30" s="237"/>
      <c r="Q30" s="237"/>
      <c r="R30" s="237"/>
      <c r="S30" s="237"/>
      <c r="T30" s="237"/>
      <c r="U30" s="237"/>
    </row>
    <row r="31" spans="1:21">
      <c r="A31" s="236"/>
      <c r="B31" s="237"/>
      <c r="C31" s="237"/>
      <c r="D31" s="237"/>
      <c r="E31" s="237"/>
      <c r="F31" s="237"/>
      <c r="G31" s="237"/>
      <c r="H31" s="238"/>
      <c r="I31" s="237"/>
      <c r="J31" s="237"/>
      <c r="K31" s="237"/>
      <c r="L31" s="237"/>
      <c r="M31" s="237"/>
      <c r="N31" s="237"/>
      <c r="O31" s="238"/>
      <c r="P31" s="237"/>
      <c r="Q31" s="237"/>
      <c r="R31" s="237"/>
      <c r="S31" s="237"/>
      <c r="T31" s="237"/>
      <c r="U31" s="237"/>
    </row>
    <row r="32" spans="1:21">
      <c r="A32" s="236"/>
      <c r="B32" s="237"/>
      <c r="C32" s="237"/>
      <c r="D32" s="237"/>
      <c r="E32" s="237"/>
      <c r="F32" s="237"/>
      <c r="G32" s="237"/>
      <c r="H32" s="238"/>
      <c r="I32" s="237"/>
      <c r="J32" s="237"/>
      <c r="K32" s="237"/>
      <c r="L32" s="237"/>
      <c r="M32" s="237"/>
      <c r="N32" s="237"/>
      <c r="O32" s="238"/>
      <c r="P32" s="237"/>
      <c r="Q32" s="237"/>
      <c r="R32" s="237"/>
      <c r="S32" s="237"/>
      <c r="T32" s="237"/>
      <c r="U32" s="237"/>
    </row>
    <row r="33" spans="1:25">
      <c r="A33" s="236"/>
      <c r="B33" s="237"/>
      <c r="C33" s="237"/>
      <c r="D33" s="237"/>
      <c r="E33" s="237"/>
      <c r="F33" s="237"/>
      <c r="G33" s="237"/>
      <c r="H33" s="238"/>
      <c r="I33" s="237"/>
      <c r="J33" s="237"/>
      <c r="K33" s="237"/>
      <c r="L33" s="237"/>
      <c r="M33" s="237"/>
      <c r="N33" s="237"/>
      <c r="O33" s="238"/>
      <c r="P33" s="237"/>
      <c r="Q33" s="237"/>
      <c r="R33" s="237"/>
      <c r="S33" s="237"/>
      <c r="T33" s="237"/>
      <c r="U33" s="237"/>
    </row>
    <row r="34" spans="1:25">
      <c r="A34" s="236"/>
      <c r="B34" s="237"/>
      <c r="C34" s="237"/>
      <c r="D34" s="237"/>
      <c r="E34" s="237"/>
      <c r="F34" s="237"/>
      <c r="G34" s="237"/>
      <c r="H34" s="238"/>
      <c r="I34" s="237"/>
      <c r="J34" s="237"/>
      <c r="K34" s="237"/>
      <c r="L34" s="237"/>
      <c r="M34" s="237"/>
      <c r="N34" s="237"/>
      <c r="O34" s="238"/>
      <c r="P34" s="237"/>
      <c r="Q34" s="237"/>
      <c r="R34" s="237"/>
      <c r="S34" s="237"/>
      <c r="T34" s="237"/>
      <c r="U34" s="237"/>
    </row>
    <row r="35" spans="1:25">
      <c r="A35" s="236"/>
      <c r="B35" s="237"/>
      <c r="C35" s="237"/>
      <c r="D35" s="237"/>
      <c r="E35" s="237"/>
      <c r="F35" s="237"/>
      <c r="G35" s="237"/>
      <c r="H35" s="238"/>
      <c r="I35" s="237"/>
      <c r="J35" s="237"/>
      <c r="K35" s="237"/>
      <c r="L35" s="237"/>
      <c r="M35" s="237"/>
      <c r="N35" s="237"/>
      <c r="O35" s="238"/>
      <c r="P35" s="237"/>
      <c r="Q35" s="237"/>
      <c r="R35" s="237"/>
      <c r="S35" s="237"/>
      <c r="T35" s="237"/>
      <c r="U35" s="237"/>
    </row>
    <row r="36" spans="1:25">
      <c r="A36" s="236"/>
      <c r="B36" s="237"/>
      <c r="C36" s="237"/>
      <c r="D36" s="237"/>
      <c r="E36" s="237"/>
      <c r="F36" s="237"/>
      <c r="G36" s="237"/>
      <c r="H36" s="238"/>
      <c r="I36" s="237"/>
      <c r="J36" s="237"/>
      <c r="K36" s="237"/>
      <c r="L36" s="237"/>
      <c r="M36" s="237"/>
      <c r="N36" s="237"/>
      <c r="O36" s="238"/>
      <c r="P36" s="237"/>
      <c r="Q36" s="237"/>
      <c r="R36" s="237"/>
      <c r="S36" s="237"/>
      <c r="T36" s="237"/>
      <c r="U36" s="237"/>
    </row>
    <row r="37" spans="1:25" ht="15.75" thickBot="1">
      <c r="A37" s="236"/>
      <c r="B37" s="237"/>
      <c r="C37" s="237"/>
      <c r="D37" s="237"/>
      <c r="E37" s="237"/>
      <c r="F37" s="237"/>
      <c r="G37" s="237"/>
      <c r="H37" s="238"/>
      <c r="I37" s="237"/>
      <c r="J37" s="237"/>
      <c r="K37" s="237"/>
      <c r="L37" s="237"/>
      <c r="M37" s="237"/>
      <c r="N37" s="237"/>
      <c r="O37" s="238"/>
      <c r="P37" s="237"/>
      <c r="Q37" s="237"/>
      <c r="R37" s="237"/>
      <c r="S37" s="237"/>
      <c r="T37" s="237"/>
      <c r="U37" s="237"/>
    </row>
    <row r="38" spans="1:25" ht="16.5" thickTop="1" thickBot="1">
      <c r="A38" s="239"/>
      <c r="B38" s="240"/>
      <c r="C38" s="240"/>
      <c r="D38" s="240"/>
      <c r="E38" s="240"/>
      <c r="F38" s="240"/>
      <c r="G38" s="240"/>
      <c r="H38" s="241"/>
      <c r="I38" s="240"/>
      <c r="J38" s="240"/>
      <c r="K38" s="240"/>
      <c r="L38" s="240"/>
      <c r="M38" s="240"/>
      <c r="N38" s="240"/>
      <c r="O38" s="241"/>
      <c r="P38" s="240"/>
      <c r="Q38" s="240"/>
      <c r="R38" s="240"/>
      <c r="S38" s="240"/>
      <c r="T38" s="240"/>
      <c r="U38" s="240"/>
    </row>
    <row r="40" spans="1:25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</row>
    <row r="41" spans="1:25">
      <c r="A41" s="311" t="s">
        <v>73</v>
      </c>
      <c r="B41" s="311" t="s">
        <v>60</v>
      </c>
      <c r="C41" s="311" t="s">
        <v>61</v>
      </c>
      <c r="D41" s="259" t="s">
        <v>31</v>
      </c>
      <c r="E41" s="260"/>
      <c r="F41" s="260"/>
      <c r="G41" s="260"/>
      <c r="H41" s="261"/>
      <c r="I41" s="152"/>
      <c r="J41" s="262" t="s">
        <v>32</v>
      </c>
      <c r="K41" s="263"/>
      <c r="L41" s="263"/>
      <c r="M41" s="264"/>
      <c r="N41" s="306" t="s">
        <v>89</v>
      </c>
      <c r="O41" s="307"/>
      <c r="P41" s="308" t="s">
        <v>90</v>
      </c>
      <c r="Q41" s="309"/>
      <c r="R41" s="310"/>
      <c r="T41" s="248" t="s">
        <v>90</v>
      </c>
    </row>
    <row r="42" spans="1:25" ht="22.5">
      <c r="A42" s="312"/>
      <c r="B42" s="312"/>
      <c r="C42" s="312"/>
      <c r="D42" s="107" t="s">
        <v>62</v>
      </c>
      <c r="E42" s="108" t="s">
        <v>63</v>
      </c>
      <c r="F42" s="109" t="s">
        <v>64</v>
      </c>
      <c r="G42" s="110" t="s">
        <v>91</v>
      </c>
      <c r="H42" s="111" t="s">
        <v>92</v>
      </c>
      <c r="I42" s="152"/>
      <c r="J42" s="112" t="s">
        <v>62</v>
      </c>
      <c r="K42" s="113" t="s">
        <v>64</v>
      </c>
      <c r="L42" s="114" t="s">
        <v>91</v>
      </c>
      <c r="M42" s="115" t="s">
        <v>92</v>
      </c>
      <c r="N42" s="249" t="s">
        <v>68</v>
      </c>
      <c r="O42" s="249" t="s">
        <v>69</v>
      </c>
      <c r="P42" s="112" t="s">
        <v>62</v>
      </c>
      <c r="Q42" s="113" t="s">
        <v>64</v>
      </c>
      <c r="R42" s="115" t="s">
        <v>92</v>
      </c>
      <c r="S42" s="115" t="s">
        <v>93</v>
      </c>
      <c r="T42" s="115" t="s">
        <v>9</v>
      </c>
    </row>
    <row r="43" spans="1:25" ht="3.75" customHeight="1"/>
    <row r="44" spans="1:25">
      <c r="A44" s="242"/>
      <c r="B44" s="243"/>
      <c r="C44" s="116"/>
      <c r="D44" s="118"/>
      <c r="E44" s="118"/>
      <c r="F44" s="244"/>
      <c r="G44" s="116"/>
      <c r="H44" s="120"/>
      <c r="I44" s="152"/>
      <c r="J44" s="118"/>
      <c r="K44" s="244"/>
      <c r="L44" s="116"/>
      <c r="M44" s="120"/>
      <c r="N44" s="245"/>
      <c r="O44" s="245"/>
      <c r="P44" s="118"/>
      <c r="Q44" s="244"/>
      <c r="R44" s="120"/>
      <c r="S44" s="246"/>
      <c r="T44" s="246"/>
    </row>
    <row r="45" spans="1:25">
      <c r="A45" s="242"/>
      <c r="B45" s="243"/>
      <c r="C45" s="116"/>
      <c r="D45" s="118"/>
      <c r="E45" s="118"/>
      <c r="F45" s="244"/>
      <c r="G45" s="116"/>
      <c r="H45" s="120"/>
      <c r="I45" s="152"/>
      <c r="J45" s="118"/>
      <c r="K45" s="244"/>
      <c r="L45" s="116"/>
      <c r="M45" s="120"/>
      <c r="N45" s="245"/>
      <c r="O45" s="245"/>
      <c r="P45" s="118"/>
      <c r="Q45" s="244"/>
      <c r="R45" s="120"/>
      <c r="S45" s="246"/>
      <c r="T45" s="246"/>
    </row>
    <row r="46" spans="1:25">
      <c r="A46" s="242"/>
      <c r="B46" s="243"/>
      <c r="C46" s="116"/>
      <c r="D46" s="118"/>
      <c r="E46" s="118"/>
      <c r="F46" s="244"/>
      <c r="G46" s="116"/>
      <c r="H46" s="120"/>
      <c r="I46" s="152"/>
      <c r="J46" s="118"/>
      <c r="K46" s="244"/>
      <c r="L46" s="116"/>
      <c r="M46" s="120"/>
      <c r="N46" s="245"/>
      <c r="O46" s="245"/>
      <c r="P46" s="118"/>
      <c r="Q46" s="244"/>
      <c r="R46" s="120"/>
      <c r="S46" s="246"/>
      <c r="T46" s="246"/>
    </row>
    <row r="47" spans="1:25">
      <c r="A47" s="242"/>
      <c r="B47" s="243"/>
      <c r="C47" s="116"/>
      <c r="D47" s="118"/>
      <c r="E47" s="118"/>
      <c r="F47" s="244"/>
      <c r="G47" s="116"/>
      <c r="H47" s="120"/>
      <c r="I47" s="152"/>
      <c r="J47" s="118"/>
      <c r="K47" s="244"/>
      <c r="L47" s="116"/>
      <c r="M47" s="120"/>
      <c r="N47" s="245"/>
      <c r="O47" s="245"/>
      <c r="P47" s="118"/>
      <c r="Q47" s="244"/>
      <c r="R47" s="120"/>
      <c r="S47" s="246"/>
      <c r="T47" s="246"/>
    </row>
    <row r="48" spans="1:25">
      <c r="A48" s="242"/>
      <c r="B48" s="243"/>
      <c r="C48" s="116"/>
      <c r="D48" s="118"/>
      <c r="E48" s="118"/>
      <c r="F48" s="244"/>
      <c r="G48" s="116"/>
      <c r="H48" s="120"/>
      <c r="I48" s="152"/>
      <c r="J48" s="118"/>
      <c r="K48" s="244"/>
      <c r="L48" s="116"/>
      <c r="M48" s="120"/>
      <c r="N48" s="245"/>
      <c r="O48" s="245"/>
      <c r="P48" s="118"/>
      <c r="Q48" s="244"/>
      <c r="R48" s="120"/>
      <c r="S48" s="246"/>
      <c r="T48" s="246"/>
    </row>
    <row r="49" spans="1:20">
      <c r="A49" s="242"/>
      <c r="B49" s="243"/>
      <c r="C49" s="116"/>
      <c r="D49" s="118"/>
      <c r="E49" s="118"/>
      <c r="F49" s="244"/>
      <c r="G49" s="116"/>
      <c r="H49" s="120"/>
      <c r="I49" s="152"/>
      <c r="J49" s="118"/>
      <c r="K49" s="244"/>
      <c r="L49" s="116"/>
      <c r="M49" s="120"/>
      <c r="N49" s="245"/>
      <c r="O49" s="245"/>
      <c r="P49" s="118"/>
      <c r="Q49" s="244"/>
      <c r="R49" s="120"/>
      <c r="S49" s="246"/>
      <c r="T49" s="246"/>
    </row>
    <row r="50" spans="1:20">
      <c r="A50" s="242"/>
      <c r="B50" s="243"/>
      <c r="C50" s="116"/>
      <c r="D50" s="118"/>
      <c r="E50" s="118"/>
      <c r="F50" s="244"/>
      <c r="G50" s="116"/>
      <c r="H50" s="120"/>
      <c r="I50" s="152"/>
      <c r="J50" s="118"/>
      <c r="K50" s="244"/>
      <c r="L50" s="116"/>
      <c r="M50" s="120"/>
      <c r="N50" s="245"/>
      <c r="O50" s="245"/>
      <c r="P50" s="118"/>
      <c r="Q50" s="244"/>
      <c r="R50" s="120"/>
      <c r="S50" s="246"/>
      <c r="T50" s="246"/>
    </row>
    <row r="51" spans="1:20">
      <c r="A51" s="242"/>
      <c r="B51" s="243"/>
      <c r="C51" s="116"/>
      <c r="D51" s="118"/>
      <c r="E51" s="118"/>
      <c r="F51" s="244"/>
      <c r="G51" s="116"/>
      <c r="H51" s="120"/>
      <c r="I51" s="152"/>
      <c r="J51" s="118"/>
      <c r="K51" s="244"/>
      <c r="L51" s="116"/>
      <c r="M51" s="120"/>
      <c r="N51" s="245"/>
      <c r="O51" s="245"/>
      <c r="P51" s="118"/>
      <c r="Q51" s="244"/>
      <c r="R51" s="120"/>
      <c r="S51" s="246"/>
      <c r="T51" s="246"/>
    </row>
    <row r="52" spans="1:20">
      <c r="A52" s="242"/>
      <c r="B52" s="243"/>
      <c r="C52" s="116"/>
      <c r="D52" s="118"/>
      <c r="E52" s="118"/>
      <c r="F52" s="244"/>
      <c r="G52" s="116"/>
      <c r="H52" s="120"/>
      <c r="I52" s="152"/>
      <c r="J52" s="118"/>
      <c r="K52" s="244"/>
      <c r="L52" s="116"/>
      <c r="M52" s="120"/>
      <c r="N52" s="245"/>
      <c r="O52" s="245"/>
      <c r="P52" s="118"/>
      <c r="Q52" s="244"/>
      <c r="R52" s="120"/>
      <c r="S52" s="246"/>
      <c r="T52" s="246"/>
    </row>
    <row r="53" spans="1:20">
      <c r="A53" s="242"/>
      <c r="B53" s="243"/>
      <c r="C53" s="116"/>
      <c r="D53" s="118"/>
      <c r="E53" s="118"/>
      <c r="F53" s="244"/>
      <c r="G53" s="116"/>
      <c r="H53" s="120"/>
      <c r="I53" s="152"/>
      <c r="J53" s="118"/>
      <c r="K53" s="244"/>
      <c r="L53" s="116"/>
      <c r="M53" s="120"/>
      <c r="N53" s="245"/>
      <c r="O53" s="245"/>
      <c r="P53" s="118"/>
      <c r="Q53" s="244"/>
      <c r="R53" s="120"/>
      <c r="S53" s="246"/>
      <c r="T53" s="246"/>
    </row>
    <row r="54" spans="1:20">
      <c r="A54" s="242"/>
      <c r="B54" s="243"/>
      <c r="C54" s="116"/>
      <c r="D54" s="118"/>
      <c r="E54" s="118"/>
      <c r="F54" s="244"/>
      <c r="G54" s="116"/>
      <c r="H54" s="120"/>
      <c r="I54" s="152"/>
      <c r="J54" s="118"/>
      <c r="K54" s="244"/>
      <c r="L54" s="116"/>
      <c r="M54" s="120"/>
      <c r="N54" s="245"/>
      <c r="O54" s="245"/>
      <c r="P54" s="118"/>
      <c r="Q54" s="244"/>
      <c r="R54" s="120"/>
      <c r="S54" s="246"/>
      <c r="T54" s="246"/>
    </row>
    <row r="55" spans="1:20">
      <c r="A55" s="242"/>
      <c r="B55" s="243"/>
      <c r="C55" s="116"/>
      <c r="D55" s="118"/>
      <c r="E55" s="118"/>
      <c r="F55" s="244"/>
      <c r="G55" s="116"/>
      <c r="H55" s="120"/>
      <c r="I55" s="152"/>
      <c r="J55" s="118"/>
      <c r="K55" s="244"/>
      <c r="L55" s="116"/>
      <c r="M55" s="120"/>
      <c r="N55" s="245"/>
      <c r="O55" s="245"/>
      <c r="P55" s="118"/>
      <c r="Q55" s="244"/>
      <c r="R55" s="120"/>
      <c r="S55" s="246"/>
      <c r="T55" s="246"/>
    </row>
    <row r="56" spans="1:20">
      <c r="A56" s="242"/>
      <c r="B56" s="243"/>
      <c r="C56" s="116"/>
      <c r="D56" s="118"/>
      <c r="E56" s="118"/>
      <c r="F56" s="244"/>
      <c r="G56" s="116"/>
      <c r="H56" s="120"/>
      <c r="I56" s="152"/>
      <c r="J56" s="118"/>
      <c r="K56" s="244"/>
      <c r="L56" s="116"/>
      <c r="M56" s="120"/>
      <c r="N56" s="245"/>
      <c r="O56" s="245"/>
      <c r="P56" s="118"/>
      <c r="Q56" s="244"/>
      <c r="R56" s="120"/>
      <c r="S56" s="246"/>
      <c r="T56" s="246"/>
    </row>
    <row r="57" spans="1:20">
      <c r="A57" s="242"/>
      <c r="B57" s="243"/>
      <c r="C57" s="116"/>
      <c r="D57" s="118"/>
      <c r="E57" s="118"/>
      <c r="F57" s="244"/>
      <c r="G57" s="116"/>
      <c r="H57" s="120"/>
      <c r="I57" s="152"/>
      <c r="J57" s="118"/>
      <c r="K57" s="244"/>
      <c r="L57" s="116"/>
      <c r="M57" s="120"/>
      <c r="N57" s="245"/>
      <c r="O57" s="245"/>
      <c r="P57" s="118"/>
      <c r="Q57" s="244"/>
      <c r="R57" s="120"/>
      <c r="S57" s="246"/>
      <c r="T57" s="246"/>
    </row>
    <row r="58" spans="1:20">
      <c r="A58" s="242"/>
      <c r="B58" s="243"/>
      <c r="C58" s="116"/>
      <c r="D58" s="118"/>
      <c r="E58" s="118"/>
      <c r="F58" s="244"/>
      <c r="G58" s="116"/>
      <c r="H58" s="120"/>
      <c r="I58" s="152"/>
      <c r="J58" s="118"/>
      <c r="K58" s="244"/>
      <c r="L58" s="116"/>
      <c r="M58" s="120"/>
      <c r="N58" s="245"/>
      <c r="O58" s="245"/>
      <c r="P58" s="118"/>
      <c r="Q58" s="244"/>
      <c r="R58" s="120"/>
      <c r="S58" s="246"/>
      <c r="T58" s="246"/>
    </row>
    <row r="59" spans="1:20">
      <c r="A59" s="242"/>
      <c r="B59" s="243"/>
      <c r="C59" s="116"/>
      <c r="D59" s="118"/>
      <c r="E59" s="118"/>
      <c r="F59" s="244"/>
      <c r="G59" s="116"/>
      <c r="H59" s="120"/>
      <c r="I59" s="152"/>
      <c r="J59" s="118"/>
      <c r="K59" s="244"/>
      <c r="L59" s="116"/>
      <c r="M59" s="120"/>
      <c r="N59" s="245"/>
      <c r="O59" s="245"/>
      <c r="P59" s="118"/>
      <c r="Q59" s="244"/>
      <c r="R59" s="120"/>
      <c r="S59" s="246"/>
      <c r="T59" s="246"/>
    </row>
    <row r="60" spans="1:20">
      <c r="A60" s="242"/>
      <c r="B60" s="243"/>
      <c r="C60" s="116"/>
      <c r="D60" s="118"/>
      <c r="E60" s="118"/>
      <c r="F60" s="244"/>
      <c r="G60" s="116"/>
      <c r="H60" s="120"/>
      <c r="I60" s="152"/>
      <c r="J60" s="118"/>
      <c r="K60" s="244"/>
      <c r="L60" s="116"/>
      <c r="M60" s="120"/>
      <c r="N60" s="245"/>
      <c r="O60" s="245"/>
      <c r="P60" s="118"/>
      <c r="Q60" s="244"/>
      <c r="R60" s="120"/>
      <c r="S60" s="246"/>
      <c r="T60" s="246"/>
    </row>
    <row r="61" spans="1:20">
      <c r="A61" s="242"/>
      <c r="B61" s="243"/>
      <c r="C61" s="116"/>
      <c r="D61" s="118"/>
      <c r="E61" s="118"/>
      <c r="F61" s="244"/>
      <c r="G61" s="116"/>
      <c r="H61" s="120"/>
      <c r="I61" s="152"/>
      <c r="J61" s="118"/>
      <c r="K61" s="244"/>
      <c r="L61" s="116"/>
      <c r="M61" s="120"/>
      <c r="N61" s="245"/>
      <c r="O61" s="245"/>
      <c r="P61" s="118"/>
      <c r="Q61" s="244"/>
      <c r="R61" s="120"/>
      <c r="S61" s="246"/>
      <c r="T61" s="246"/>
    </row>
    <row r="62" spans="1:20">
      <c r="A62" s="242"/>
      <c r="B62" s="243"/>
      <c r="C62" s="116"/>
      <c r="D62" s="118"/>
      <c r="E62" s="118"/>
      <c r="F62" s="244"/>
      <c r="G62" s="116"/>
      <c r="H62" s="120"/>
      <c r="I62" s="152"/>
      <c r="J62" s="118"/>
      <c r="K62" s="244"/>
      <c r="L62" s="116"/>
      <c r="M62" s="120"/>
      <c r="N62" s="245"/>
      <c r="O62" s="245"/>
      <c r="P62" s="118"/>
      <c r="Q62" s="244"/>
      <c r="R62" s="120"/>
      <c r="S62" s="246"/>
      <c r="T62" s="246"/>
    </row>
    <row r="63" spans="1:20">
      <c r="A63" s="242"/>
      <c r="B63" s="243"/>
      <c r="C63" s="116"/>
      <c r="D63" s="118"/>
      <c r="E63" s="118"/>
      <c r="F63" s="244"/>
      <c r="G63" s="116"/>
      <c r="H63" s="120"/>
      <c r="I63" s="152"/>
      <c r="J63" s="118"/>
      <c r="K63" s="244"/>
      <c r="L63" s="116"/>
      <c r="M63" s="120"/>
      <c r="N63" s="245"/>
      <c r="O63" s="245"/>
      <c r="P63" s="118"/>
      <c r="Q63" s="244"/>
      <c r="R63" s="120"/>
      <c r="S63" s="246"/>
      <c r="T63" s="246"/>
    </row>
    <row r="64" spans="1:20">
      <c r="A64" s="242"/>
      <c r="B64" s="243"/>
      <c r="C64" s="116"/>
      <c r="D64" s="118"/>
      <c r="E64" s="118"/>
      <c r="F64" s="244"/>
      <c r="G64" s="116"/>
      <c r="H64" s="120"/>
      <c r="I64" s="152"/>
      <c r="J64" s="118"/>
      <c r="K64" s="244"/>
      <c r="L64" s="116"/>
      <c r="M64" s="120"/>
      <c r="N64" s="245"/>
      <c r="O64" s="245"/>
      <c r="P64" s="118"/>
      <c r="Q64" s="244"/>
      <c r="R64" s="120"/>
      <c r="S64" s="246"/>
      <c r="T64" s="246"/>
    </row>
    <row r="65" spans="1:20">
      <c r="A65" s="242"/>
      <c r="B65" s="243"/>
      <c r="C65" s="116"/>
      <c r="D65" s="118"/>
      <c r="E65" s="118"/>
      <c r="F65" s="244"/>
      <c r="G65" s="116"/>
      <c r="H65" s="120"/>
      <c r="I65" s="152"/>
      <c r="J65" s="118"/>
      <c r="K65" s="244"/>
      <c r="L65" s="116"/>
      <c r="M65" s="120"/>
      <c r="N65" s="245"/>
      <c r="O65" s="245"/>
      <c r="P65" s="118"/>
      <c r="Q65" s="244"/>
      <c r="R65" s="120"/>
      <c r="S65" s="246"/>
      <c r="T65" s="246"/>
    </row>
    <row r="66" spans="1:20">
      <c r="A66" s="242"/>
      <c r="B66" s="243"/>
      <c r="C66" s="116"/>
      <c r="D66" s="118"/>
      <c r="E66" s="118"/>
      <c r="F66" s="244"/>
      <c r="G66" s="116"/>
      <c r="H66" s="120"/>
      <c r="I66" s="152"/>
      <c r="J66" s="118"/>
      <c r="K66" s="244"/>
      <c r="L66" s="116"/>
      <c r="M66" s="120"/>
      <c r="N66" s="245"/>
      <c r="O66" s="245"/>
      <c r="P66" s="118"/>
      <c r="Q66" s="244"/>
      <c r="R66" s="120"/>
      <c r="S66" s="246"/>
      <c r="T66" s="246"/>
    </row>
    <row r="67" spans="1:20">
      <c r="A67" s="242"/>
      <c r="B67" s="243"/>
      <c r="C67" s="116"/>
      <c r="D67" s="118"/>
      <c r="E67" s="118"/>
      <c r="F67" s="244"/>
      <c r="G67" s="116"/>
      <c r="H67" s="120"/>
      <c r="I67" s="152"/>
      <c r="J67" s="118"/>
      <c r="K67" s="244"/>
      <c r="L67" s="116"/>
      <c r="M67" s="120"/>
      <c r="N67" s="245"/>
      <c r="O67" s="245"/>
      <c r="P67" s="118"/>
      <c r="Q67" s="244"/>
      <c r="R67" s="120"/>
      <c r="S67" s="246"/>
      <c r="T67" s="246"/>
    </row>
    <row r="68" spans="1:20">
      <c r="A68" s="242"/>
      <c r="B68" s="243"/>
      <c r="C68" s="116"/>
      <c r="D68" s="118"/>
      <c r="E68" s="118"/>
      <c r="F68" s="244"/>
      <c r="G68" s="116"/>
      <c r="H68" s="120"/>
      <c r="I68" s="152"/>
      <c r="J68" s="118"/>
      <c r="K68" s="244"/>
      <c r="L68" s="116"/>
      <c r="M68" s="120"/>
      <c r="N68" s="245"/>
      <c r="O68" s="245"/>
      <c r="P68" s="118"/>
      <c r="Q68" s="244"/>
      <c r="R68" s="120"/>
      <c r="S68" s="246"/>
      <c r="T68" s="246"/>
    </row>
    <row r="69" spans="1:20">
      <c r="A69" s="242"/>
      <c r="B69" s="243"/>
      <c r="C69" s="116"/>
      <c r="D69" s="118"/>
      <c r="E69" s="118"/>
      <c r="F69" s="244"/>
      <c r="G69" s="116"/>
      <c r="H69" s="120"/>
      <c r="I69" s="152"/>
      <c r="J69" s="118"/>
      <c r="K69" s="244"/>
      <c r="L69" s="116"/>
      <c r="M69" s="120"/>
      <c r="N69" s="245"/>
      <c r="O69" s="245"/>
      <c r="P69" s="118"/>
      <c r="Q69" s="244"/>
      <c r="R69" s="120"/>
      <c r="S69" s="246"/>
      <c r="T69" s="246"/>
    </row>
    <row r="70" spans="1:20">
      <c r="A70" s="242"/>
      <c r="B70" s="243"/>
      <c r="C70" s="116"/>
      <c r="D70" s="118"/>
      <c r="E70" s="118"/>
      <c r="F70" s="244"/>
      <c r="G70" s="116"/>
      <c r="H70" s="120"/>
      <c r="I70" s="152"/>
      <c r="J70" s="118"/>
      <c r="K70" s="244"/>
      <c r="L70" s="116"/>
      <c r="M70" s="120"/>
      <c r="N70" s="245"/>
      <c r="O70" s="245"/>
      <c r="P70" s="118"/>
      <c r="Q70" s="244"/>
      <c r="R70" s="120"/>
      <c r="S70" s="246"/>
      <c r="T70" s="246"/>
    </row>
    <row r="71" spans="1:20">
      <c r="A71" s="242"/>
      <c r="B71" s="243"/>
      <c r="C71" s="116"/>
      <c r="D71" s="118"/>
      <c r="E71" s="118"/>
      <c r="F71" s="244"/>
      <c r="G71" s="116"/>
      <c r="H71" s="120"/>
      <c r="I71" s="152"/>
      <c r="J71" s="118"/>
      <c r="K71" s="244"/>
      <c r="L71" s="116"/>
      <c r="M71" s="120"/>
      <c r="N71" s="245"/>
      <c r="O71" s="245"/>
      <c r="P71" s="118"/>
      <c r="Q71" s="244"/>
      <c r="R71" s="120"/>
      <c r="S71" s="246"/>
      <c r="T71" s="246"/>
    </row>
    <row r="72" spans="1:20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 t="s">
        <v>5</v>
      </c>
      <c r="S72" s="247">
        <f>SUM(S44:S70)</f>
        <v>0</v>
      </c>
      <c r="T72" s="247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2"/>
  <sheetViews>
    <sheetView topLeftCell="A10" workbookViewId="0">
      <selection activeCell="E79" sqref="E79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>
        <f>Data!F9</f>
        <v>0</v>
      </c>
      <c r="I9" s="153">
        <f>Data!I9</f>
        <v>0</v>
      </c>
      <c r="J9" s="152"/>
      <c r="K9" s="154">
        <f t="shared" ref="K9:K40" si="0">H9-I9</f>
        <v>0</v>
      </c>
      <c r="L9" s="152"/>
      <c r="M9" s="152"/>
      <c r="N9" s="152"/>
      <c r="O9" s="152"/>
      <c r="P9" s="152"/>
      <c r="Q9" s="152"/>
      <c r="R9" s="153">
        <f>Data!G9</f>
        <v>0</v>
      </c>
      <c r="S9" s="153">
        <f>Data!J9</f>
        <v>0</v>
      </c>
      <c r="T9" s="152"/>
      <c r="U9" s="141">
        <f t="shared" ref="U9:U39" si="1">R9-S9</f>
        <v>0</v>
      </c>
      <c r="V9" s="155"/>
      <c r="W9" s="156"/>
      <c r="X9" s="155"/>
      <c r="Y9" s="157"/>
      <c r="Z9" s="158"/>
      <c r="AA9" s="159"/>
      <c r="AB9" s="160">
        <f t="shared" ref="AB9:AC24" si="2">+H9+R9</f>
        <v>0</v>
      </c>
      <c r="AC9" s="161">
        <f t="shared" si="2"/>
        <v>0</v>
      </c>
      <c r="AD9" s="162">
        <f>IF(AE9=0,0,AE9/AC9)</f>
        <v>0</v>
      </c>
      <c r="AE9" s="163">
        <f t="shared" ref="AE9:AE39" si="3">AB9-AC9</f>
        <v>0</v>
      </c>
    </row>
    <row r="10" spans="1:31">
      <c r="A10" s="137">
        <f>E3</f>
        <v>41426</v>
      </c>
      <c r="B10" s="138"/>
      <c r="C10" s="139">
        <f t="shared" ref="C10:C40" si="4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5">IF(G10=0,0,G10/E10)</f>
        <v>0</v>
      </c>
      <c r="G10" s="164">
        <f t="shared" ref="G10:G40" si="6">D10-E10</f>
        <v>0</v>
      </c>
      <c r="H10" s="142">
        <f t="shared" ref="H10:H40" si="7">H9+B10</f>
        <v>0</v>
      </c>
      <c r="I10" s="154">
        <f t="shared" ref="I10:I40" si="8">$I$9+E10</f>
        <v>0</v>
      </c>
      <c r="J10" s="139">
        <f t="shared" ref="J10:J40" si="9">IF(K10=0,0,K10/I10)</f>
        <v>0</v>
      </c>
      <c r="K10" s="154">
        <f t="shared" si="0"/>
        <v>0</v>
      </c>
      <c r="L10" s="138"/>
      <c r="M10" s="139">
        <f t="shared" ref="M10:M40" si="10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11">IF(Q10=0,0,Q10/O10)</f>
        <v>0</v>
      </c>
      <c r="Q10" s="141">
        <f t="shared" ref="Q10:Q39" si="12">N10-O10</f>
        <v>0</v>
      </c>
      <c r="R10" s="142">
        <f t="shared" ref="R10:R40" si="13">R9+L10</f>
        <v>0</v>
      </c>
      <c r="S10" s="142">
        <f t="shared" ref="S10:S40" si="14">$S$9+O10</f>
        <v>0</v>
      </c>
      <c r="T10" s="139">
        <f>IF(U10=0,0,U10/S10)</f>
        <v>0</v>
      </c>
      <c r="U10" s="141">
        <f t="shared" si="1"/>
        <v>0</v>
      </c>
      <c r="V10" s="166">
        <f t="shared" ref="V10:V39" si="15">+B10+L10</f>
        <v>0</v>
      </c>
      <c r="W10" s="143">
        <f>IF(V10=0,0,V10/$Y$10)</f>
        <v>0</v>
      </c>
      <c r="X10" s="167">
        <f t="shared" ref="X10:Y39" si="16">+D10+N10</f>
        <v>0</v>
      </c>
      <c r="Y10" s="168">
        <f t="shared" si="16"/>
        <v>0</v>
      </c>
      <c r="Z10" s="143">
        <f>IF(AA10=0,0,AA10/Y10)</f>
        <v>0</v>
      </c>
      <c r="AA10" s="169">
        <f t="shared" ref="AA10:AA39" si="17">X10-Y10</f>
        <v>0</v>
      </c>
      <c r="AB10" s="170">
        <f t="shared" si="2"/>
        <v>0</v>
      </c>
      <c r="AC10" s="171">
        <f t="shared" si="2"/>
        <v>0</v>
      </c>
      <c r="AD10" s="144">
        <f>IF(AE10=0,0,AE10/AC10)</f>
        <v>0</v>
      </c>
      <c r="AE10" s="169">
        <f t="shared" si="3"/>
        <v>0</v>
      </c>
    </row>
    <row r="11" spans="1:31">
      <c r="A11" s="137">
        <f>+A10+1</f>
        <v>41427</v>
      </c>
      <c r="B11" s="138"/>
      <c r="C11" s="139">
        <f t="shared" si="4"/>
        <v>0</v>
      </c>
      <c r="D11" s="140">
        <f t="shared" ref="D11:D40" si="18">D10+B11</f>
        <v>0</v>
      </c>
      <c r="E11" s="145">
        <f t="shared" ref="E11:E40" si="19">IF(B11="",E10,$E$10+E10)</f>
        <v>0</v>
      </c>
      <c r="F11" s="139">
        <f t="shared" si="5"/>
        <v>0</v>
      </c>
      <c r="G11" s="164">
        <f t="shared" si="6"/>
        <v>0</v>
      </c>
      <c r="H11" s="142">
        <f t="shared" si="7"/>
        <v>0</v>
      </c>
      <c r="I11" s="154">
        <f t="shared" si="8"/>
        <v>0</v>
      </c>
      <c r="J11" s="139">
        <f t="shared" si="9"/>
        <v>0</v>
      </c>
      <c r="K11" s="154">
        <f t="shared" si="0"/>
        <v>0</v>
      </c>
      <c r="L11" s="138"/>
      <c r="M11" s="139">
        <f t="shared" si="10"/>
        <v>0</v>
      </c>
      <c r="N11" s="140">
        <f t="shared" ref="N11:N40" si="20">N10+L11</f>
        <v>0</v>
      </c>
      <c r="O11" s="145">
        <f t="shared" ref="O11:O39" si="21">IF(L11="",O10,$O$10+O10)</f>
        <v>0</v>
      </c>
      <c r="P11" s="139">
        <f t="shared" si="11"/>
        <v>0</v>
      </c>
      <c r="Q11" s="164">
        <f t="shared" si="12"/>
        <v>0</v>
      </c>
      <c r="R11" s="142">
        <f t="shared" si="13"/>
        <v>0</v>
      </c>
      <c r="S11" s="142">
        <f t="shared" si="14"/>
        <v>0</v>
      </c>
      <c r="T11" s="139">
        <f t="shared" ref="T11:T39" si="22">IF(U11=0,0,U11/S11)</f>
        <v>0</v>
      </c>
      <c r="U11" s="141">
        <f t="shared" si="1"/>
        <v>0</v>
      </c>
      <c r="V11" s="166">
        <f t="shared" si="15"/>
        <v>0</v>
      </c>
      <c r="W11" s="143">
        <f>IF(V11=0,0,V11/$Y$10)</f>
        <v>0</v>
      </c>
      <c r="X11" s="167">
        <f t="shared" si="16"/>
        <v>0</v>
      </c>
      <c r="Y11" s="168">
        <f t="shared" si="16"/>
        <v>0</v>
      </c>
      <c r="Z11" s="143">
        <f t="shared" ref="Z11:Z39" si="23">IF(AA11=0,0,AA11/Y11)</f>
        <v>0</v>
      </c>
      <c r="AA11" s="169">
        <f t="shared" si="17"/>
        <v>0</v>
      </c>
      <c r="AB11" s="170">
        <f t="shared" si="2"/>
        <v>0</v>
      </c>
      <c r="AC11" s="171">
        <f t="shared" si="2"/>
        <v>0</v>
      </c>
      <c r="AD11" s="144">
        <f t="shared" ref="AD11:AD39" si="24">IF(AE11=0,0,AE11/AC11)</f>
        <v>0</v>
      </c>
      <c r="AE11" s="169">
        <f t="shared" si="3"/>
        <v>0</v>
      </c>
    </row>
    <row r="12" spans="1:31">
      <c r="A12" s="137">
        <f t="shared" ref="A12:A40" si="25">+A11+1</f>
        <v>41428</v>
      </c>
      <c r="B12" s="138"/>
      <c r="C12" s="139">
        <f t="shared" si="4"/>
        <v>0</v>
      </c>
      <c r="D12" s="140">
        <f t="shared" si="18"/>
        <v>0</v>
      </c>
      <c r="E12" s="145">
        <f t="shared" si="19"/>
        <v>0</v>
      </c>
      <c r="F12" s="139">
        <f t="shared" si="5"/>
        <v>0</v>
      </c>
      <c r="G12" s="164">
        <f t="shared" si="6"/>
        <v>0</v>
      </c>
      <c r="H12" s="142">
        <f t="shared" si="7"/>
        <v>0</v>
      </c>
      <c r="I12" s="154">
        <f t="shared" si="8"/>
        <v>0</v>
      </c>
      <c r="J12" s="139">
        <f t="shared" si="9"/>
        <v>0</v>
      </c>
      <c r="K12" s="154">
        <f t="shared" si="0"/>
        <v>0</v>
      </c>
      <c r="L12" s="138"/>
      <c r="M12" s="139">
        <f t="shared" si="10"/>
        <v>0</v>
      </c>
      <c r="N12" s="140">
        <f t="shared" si="20"/>
        <v>0</v>
      </c>
      <c r="O12" s="145">
        <f t="shared" si="21"/>
        <v>0</v>
      </c>
      <c r="P12" s="139">
        <f t="shared" si="11"/>
        <v>0</v>
      </c>
      <c r="Q12" s="164">
        <f>N12-O12</f>
        <v>0</v>
      </c>
      <c r="R12" s="142">
        <f t="shared" si="13"/>
        <v>0</v>
      </c>
      <c r="S12" s="142">
        <f t="shared" si="14"/>
        <v>0</v>
      </c>
      <c r="T12" s="139">
        <f t="shared" si="22"/>
        <v>0</v>
      </c>
      <c r="U12" s="141">
        <f t="shared" si="1"/>
        <v>0</v>
      </c>
      <c r="V12" s="166">
        <f t="shared" si="15"/>
        <v>0</v>
      </c>
      <c r="W12" s="143">
        <f t="shared" ref="W12:W40" si="26">IF(V12=0,0,V12/$Y$10)</f>
        <v>0</v>
      </c>
      <c r="X12" s="167">
        <f t="shared" si="16"/>
        <v>0</v>
      </c>
      <c r="Y12" s="168">
        <f t="shared" si="16"/>
        <v>0</v>
      </c>
      <c r="Z12" s="143">
        <f t="shared" si="23"/>
        <v>0</v>
      </c>
      <c r="AA12" s="169">
        <f t="shared" si="17"/>
        <v>0</v>
      </c>
      <c r="AB12" s="170">
        <f t="shared" si="2"/>
        <v>0</v>
      </c>
      <c r="AC12" s="171">
        <f t="shared" si="2"/>
        <v>0</v>
      </c>
      <c r="AD12" s="144">
        <f t="shared" si="24"/>
        <v>0</v>
      </c>
      <c r="AE12" s="169">
        <f t="shared" si="3"/>
        <v>0</v>
      </c>
    </row>
    <row r="13" spans="1:31">
      <c r="A13" s="137">
        <f t="shared" si="25"/>
        <v>41429</v>
      </c>
      <c r="B13" s="138"/>
      <c r="C13" s="139">
        <f t="shared" si="4"/>
        <v>0</v>
      </c>
      <c r="D13" s="140">
        <f t="shared" si="18"/>
        <v>0</v>
      </c>
      <c r="E13" s="145">
        <f t="shared" si="19"/>
        <v>0</v>
      </c>
      <c r="F13" s="139">
        <f t="shared" si="5"/>
        <v>0</v>
      </c>
      <c r="G13" s="164">
        <f t="shared" si="6"/>
        <v>0</v>
      </c>
      <c r="H13" s="142">
        <f t="shared" si="7"/>
        <v>0</v>
      </c>
      <c r="I13" s="154">
        <f t="shared" si="8"/>
        <v>0</v>
      </c>
      <c r="J13" s="139">
        <f t="shared" si="9"/>
        <v>0</v>
      </c>
      <c r="K13" s="154">
        <f t="shared" si="0"/>
        <v>0</v>
      </c>
      <c r="L13" s="138"/>
      <c r="M13" s="139">
        <f t="shared" si="10"/>
        <v>0</v>
      </c>
      <c r="N13" s="140">
        <f t="shared" si="20"/>
        <v>0</v>
      </c>
      <c r="O13" s="145">
        <f t="shared" si="21"/>
        <v>0</v>
      </c>
      <c r="P13" s="139">
        <f t="shared" si="11"/>
        <v>0</v>
      </c>
      <c r="Q13" s="164">
        <f>N13-O13</f>
        <v>0</v>
      </c>
      <c r="R13" s="142">
        <f t="shared" si="13"/>
        <v>0</v>
      </c>
      <c r="S13" s="142">
        <f t="shared" si="14"/>
        <v>0</v>
      </c>
      <c r="T13" s="139">
        <f t="shared" si="22"/>
        <v>0</v>
      </c>
      <c r="U13" s="141">
        <f t="shared" si="1"/>
        <v>0</v>
      </c>
      <c r="V13" s="166">
        <f t="shared" si="15"/>
        <v>0</v>
      </c>
      <c r="W13" s="143">
        <f t="shared" si="26"/>
        <v>0</v>
      </c>
      <c r="X13" s="167">
        <f t="shared" si="16"/>
        <v>0</v>
      </c>
      <c r="Y13" s="168">
        <f t="shared" si="16"/>
        <v>0</v>
      </c>
      <c r="Z13" s="143">
        <f t="shared" si="23"/>
        <v>0</v>
      </c>
      <c r="AA13" s="169">
        <f t="shared" si="17"/>
        <v>0</v>
      </c>
      <c r="AB13" s="170">
        <f t="shared" si="2"/>
        <v>0</v>
      </c>
      <c r="AC13" s="171">
        <f t="shared" si="2"/>
        <v>0</v>
      </c>
      <c r="AD13" s="144">
        <f t="shared" si="24"/>
        <v>0</v>
      </c>
      <c r="AE13" s="169">
        <f t="shared" si="3"/>
        <v>0</v>
      </c>
    </row>
    <row r="14" spans="1:31">
      <c r="A14" s="137">
        <f t="shared" si="25"/>
        <v>41430</v>
      </c>
      <c r="B14" s="138"/>
      <c r="C14" s="139">
        <f t="shared" si="4"/>
        <v>0</v>
      </c>
      <c r="D14" s="140">
        <f t="shared" si="18"/>
        <v>0</v>
      </c>
      <c r="E14" s="145">
        <f t="shared" si="19"/>
        <v>0</v>
      </c>
      <c r="F14" s="139">
        <f t="shared" si="5"/>
        <v>0</v>
      </c>
      <c r="G14" s="164">
        <f t="shared" si="6"/>
        <v>0</v>
      </c>
      <c r="H14" s="142">
        <f t="shared" si="7"/>
        <v>0</v>
      </c>
      <c r="I14" s="154">
        <f t="shared" si="8"/>
        <v>0</v>
      </c>
      <c r="J14" s="139">
        <f t="shared" si="9"/>
        <v>0</v>
      </c>
      <c r="K14" s="154">
        <f t="shared" si="0"/>
        <v>0</v>
      </c>
      <c r="L14" s="138"/>
      <c r="M14" s="139">
        <f t="shared" si="10"/>
        <v>0</v>
      </c>
      <c r="N14" s="140">
        <f t="shared" si="20"/>
        <v>0</v>
      </c>
      <c r="O14" s="145">
        <f t="shared" si="21"/>
        <v>0</v>
      </c>
      <c r="P14" s="139">
        <f t="shared" si="11"/>
        <v>0</v>
      </c>
      <c r="Q14" s="164">
        <f>N14-O14</f>
        <v>0</v>
      </c>
      <c r="R14" s="142">
        <f t="shared" si="13"/>
        <v>0</v>
      </c>
      <c r="S14" s="142">
        <f t="shared" si="14"/>
        <v>0</v>
      </c>
      <c r="T14" s="139">
        <f t="shared" si="22"/>
        <v>0</v>
      </c>
      <c r="U14" s="141">
        <f t="shared" si="1"/>
        <v>0</v>
      </c>
      <c r="V14" s="166">
        <f t="shared" si="15"/>
        <v>0</v>
      </c>
      <c r="W14" s="143">
        <f t="shared" si="26"/>
        <v>0</v>
      </c>
      <c r="X14" s="167">
        <f t="shared" si="16"/>
        <v>0</v>
      </c>
      <c r="Y14" s="168">
        <f t="shared" si="16"/>
        <v>0</v>
      </c>
      <c r="Z14" s="143">
        <f t="shared" si="23"/>
        <v>0</v>
      </c>
      <c r="AA14" s="169">
        <f t="shared" si="17"/>
        <v>0</v>
      </c>
      <c r="AB14" s="170">
        <f t="shared" si="2"/>
        <v>0</v>
      </c>
      <c r="AC14" s="171">
        <f t="shared" si="2"/>
        <v>0</v>
      </c>
      <c r="AD14" s="144">
        <f t="shared" si="24"/>
        <v>0</v>
      </c>
      <c r="AE14" s="169">
        <f t="shared" si="3"/>
        <v>0</v>
      </c>
    </row>
    <row r="15" spans="1:31">
      <c r="A15" s="137">
        <f t="shared" si="25"/>
        <v>41431</v>
      </c>
      <c r="B15" s="138"/>
      <c r="C15" s="139">
        <f t="shared" si="4"/>
        <v>0</v>
      </c>
      <c r="D15" s="140">
        <f t="shared" si="18"/>
        <v>0</v>
      </c>
      <c r="E15" s="145">
        <f t="shared" si="19"/>
        <v>0</v>
      </c>
      <c r="F15" s="139">
        <f t="shared" si="5"/>
        <v>0</v>
      </c>
      <c r="G15" s="164">
        <f t="shared" si="6"/>
        <v>0</v>
      </c>
      <c r="H15" s="142">
        <f t="shared" si="7"/>
        <v>0</v>
      </c>
      <c r="I15" s="154">
        <f t="shared" si="8"/>
        <v>0</v>
      </c>
      <c r="J15" s="139">
        <f t="shared" si="9"/>
        <v>0</v>
      </c>
      <c r="K15" s="154">
        <f t="shared" si="0"/>
        <v>0</v>
      </c>
      <c r="L15" s="138"/>
      <c r="M15" s="139">
        <f t="shared" si="10"/>
        <v>0</v>
      </c>
      <c r="N15" s="140">
        <f t="shared" si="20"/>
        <v>0</v>
      </c>
      <c r="O15" s="145">
        <f t="shared" si="21"/>
        <v>0</v>
      </c>
      <c r="P15" s="139">
        <f t="shared" si="11"/>
        <v>0</v>
      </c>
      <c r="Q15" s="164">
        <f>N15-O15</f>
        <v>0</v>
      </c>
      <c r="R15" s="142">
        <f t="shared" si="13"/>
        <v>0</v>
      </c>
      <c r="S15" s="142">
        <f t="shared" si="14"/>
        <v>0</v>
      </c>
      <c r="T15" s="139">
        <f t="shared" si="22"/>
        <v>0</v>
      </c>
      <c r="U15" s="141">
        <f t="shared" si="1"/>
        <v>0</v>
      </c>
      <c r="V15" s="166">
        <f t="shared" si="15"/>
        <v>0</v>
      </c>
      <c r="W15" s="143">
        <f t="shared" si="26"/>
        <v>0</v>
      </c>
      <c r="X15" s="167">
        <f t="shared" si="16"/>
        <v>0</v>
      </c>
      <c r="Y15" s="168">
        <f t="shared" si="16"/>
        <v>0</v>
      </c>
      <c r="Z15" s="143">
        <f t="shared" si="23"/>
        <v>0</v>
      </c>
      <c r="AA15" s="169">
        <f t="shared" si="17"/>
        <v>0</v>
      </c>
      <c r="AB15" s="170">
        <f t="shared" si="2"/>
        <v>0</v>
      </c>
      <c r="AC15" s="171">
        <f t="shared" si="2"/>
        <v>0</v>
      </c>
      <c r="AD15" s="144">
        <f t="shared" si="24"/>
        <v>0</v>
      </c>
      <c r="AE15" s="169">
        <f t="shared" si="3"/>
        <v>0</v>
      </c>
    </row>
    <row r="16" spans="1:31">
      <c r="A16" s="137">
        <f t="shared" si="25"/>
        <v>41432</v>
      </c>
      <c r="B16" s="138"/>
      <c r="C16" s="139">
        <f t="shared" si="4"/>
        <v>0</v>
      </c>
      <c r="D16" s="140">
        <f t="shared" si="18"/>
        <v>0</v>
      </c>
      <c r="E16" s="145">
        <f t="shared" si="19"/>
        <v>0</v>
      </c>
      <c r="F16" s="139">
        <f t="shared" si="5"/>
        <v>0</v>
      </c>
      <c r="G16" s="164">
        <f t="shared" si="6"/>
        <v>0</v>
      </c>
      <c r="H16" s="142">
        <f t="shared" si="7"/>
        <v>0</v>
      </c>
      <c r="I16" s="154">
        <f t="shared" si="8"/>
        <v>0</v>
      </c>
      <c r="J16" s="139">
        <f t="shared" si="9"/>
        <v>0</v>
      </c>
      <c r="K16" s="154">
        <f t="shared" si="0"/>
        <v>0</v>
      </c>
      <c r="L16" s="138"/>
      <c r="M16" s="139">
        <f t="shared" si="10"/>
        <v>0</v>
      </c>
      <c r="N16" s="140">
        <f t="shared" si="20"/>
        <v>0</v>
      </c>
      <c r="O16" s="145">
        <f t="shared" si="21"/>
        <v>0</v>
      </c>
      <c r="P16" s="139">
        <f t="shared" si="11"/>
        <v>0</v>
      </c>
      <c r="Q16" s="164">
        <f>N16-O16</f>
        <v>0</v>
      </c>
      <c r="R16" s="142">
        <f t="shared" si="13"/>
        <v>0</v>
      </c>
      <c r="S16" s="142">
        <f t="shared" si="14"/>
        <v>0</v>
      </c>
      <c r="T16" s="139">
        <f t="shared" si="22"/>
        <v>0</v>
      </c>
      <c r="U16" s="141">
        <f t="shared" si="1"/>
        <v>0</v>
      </c>
      <c r="V16" s="166">
        <f t="shared" si="15"/>
        <v>0</v>
      </c>
      <c r="W16" s="143">
        <f t="shared" si="26"/>
        <v>0</v>
      </c>
      <c r="X16" s="167">
        <f t="shared" si="16"/>
        <v>0</v>
      </c>
      <c r="Y16" s="168">
        <f t="shared" si="16"/>
        <v>0</v>
      </c>
      <c r="Z16" s="143">
        <f t="shared" si="23"/>
        <v>0</v>
      </c>
      <c r="AA16" s="169">
        <f t="shared" si="17"/>
        <v>0</v>
      </c>
      <c r="AB16" s="170">
        <f t="shared" si="2"/>
        <v>0</v>
      </c>
      <c r="AC16" s="171">
        <f t="shared" si="2"/>
        <v>0</v>
      </c>
      <c r="AD16" s="144">
        <f t="shared" si="24"/>
        <v>0</v>
      </c>
      <c r="AE16" s="169">
        <f t="shared" si="3"/>
        <v>0</v>
      </c>
    </row>
    <row r="17" spans="1:31">
      <c r="A17" s="137">
        <f t="shared" si="25"/>
        <v>41433</v>
      </c>
      <c r="B17" s="138"/>
      <c r="C17" s="139">
        <f t="shared" si="4"/>
        <v>0</v>
      </c>
      <c r="D17" s="140">
        <f t="shared" si="18"/>
        <v>0</v>
      </c>
      <c r="E17" s="145">
        <f t="shared" si="19"/>
        <v>0</v>
      </c>
      <c r="F17" s="139">
        <f t="shared" si="5"/>
        <v>0</v>
      </c>
      <c r="G17" s="164">
        <f t="shared" si="6"/>
        <v>0</v>
      </c>
      <c r="H17" s="142">
        <f t="shared" si="7"/>
        <v>0</v>
      </c>
      <c r="I17" s="154">
        <f t="shared" si="8"/>
        <v>0</v>
      </c>
      <c r="J17" s="139">
        <f t="shared" si="9"/>
        <v>0</v>
      </c>
      <c r="K17" s="154">
        <f t="shared" si="0"/>
        <v>0</v>
      </c>
      <c r="L17" s="138"/>
      <c r="M17" s="139">
        <f t="shared" si="10"/>
        <v>0</v>
      </c>
      <c r="N17" s="140">
        <f t="shared" si="20"/>
        <v>0</v>
      </c>
      <c r="O17" s="145">
        <f t="shared" si="21"/>
        <v>0</v>
      </c>
      <c r="P17" s="139">
        <f t="shared" si="11"/>
        <v>0</v>
      </c>
      <c r="Q17" s="164">
        <f t="shared" si="12"/>
        <v>0</v>
      </c>
      <c r="R17" s="142">
        <f t="shared" si="13"/>
        <v>0</v>
      </c>
      <c r="S17" s="142">
        <f t="shared" si="14"/>
        <v>0</v>
      </c>
      <c r="T17" s="139">
        <f t="shared" si="22"/>
        <v>0</v>
      </c>
      <c r="U17" s="141">
        <f t="shared" si="1"/>
        <v>0</v>
      </c>
      <c r="V17" s="166">
        <f t="shared" si="15"/>
        <v>0</v>
      </c>
      <c r="W17" s="143">
        <f t="shared" si="26"/>
        <v>0</v>
      </c>
      <c r="X17" s="167">
        <f t="shared" si="16"/>
        <v>0</v>
      </c>
      <c r="Y17" s="168">
        <f t="shared" si="16"/>
        <v>0</v>
      </c>
      <c r="Z17" s="143">
        <f t="shared" si="23"/>
        <v>0</v>
      </c>
      <c r="AA17" s="169">
        <f t="shared" si="17"/>
        <v>0</v>
      </c>
      <c r="AB17" s="170">
        <f t="shared" si="2"/>
        <v>0</v>
      </c>
      <c r="AC17" s="171">
        <f t="shared" si="2"/>
        <v>0</v>
      </c>
      <c r="AD17" s="144">
        <f t="shared" si="24"/>
        <v>0</v>
      </c>
      <c r="AE17" s="169">
        <f t="shared" si="3"/>
        <v>0</v>
      </c>
    </row>
    <row r="18" spans="1:31">
      <c r="A18" s="137">
        <f t="shared" si="25"/>
        <v>41434</v>
      </c>
      <c r="B18" s="138"/>
      <c r="C18" s="139">
        <f t="shared" si="4"/>
        <v>0</v>
      </c>
      <c r="D18" s="140">
        <f t="shared" si="18"/>
        <v>0</v>
      </c>
      <c r="E18" s="145">
        <f t="shared" si="19"/>
        <v>0</v>
      </c>
      <c r="F18" s="139">
        <f t="shared" si="5"/>
        <v>0</v>
      </c>
      <c r="G18" s="164">
        <f t="shared" si="6"/>
        <v>0</v>
      </c>
      <c r="H18" s="142">
        <f t="shared" si="7"/>
        <v>0</v>
      </c>
      <c r="I18" s="154">
        <f t="shared" si="8"/>
        <v>0</v>
      </c>
      <c r="J18" s="139">
        <f t="shared" si="9"/>
        <v>0</v>
      </c>
      <c r="K18" s="154">
        <f t="shared" si="0"/>
        <v>0</v>
      </c>
      <c r="L18" s="138"/>
      <c r="M18" s="139">
        <f t="shared" si="10"/>
        <v>0</v>
      </c>
      <c r="N18" s="140">
        <f t="shared" si="20"/>
        <v>0</v>
      </c>
      <c r="O18" s="145">
        <f t="shared" si="21"/>
        <v>0</v>
      </c>
      <c r="P18" s="139">
        <f t="shared" si="11"/>
        <v>0</v>
      </c>
      <c r="Q18" s="164">
        <f t="shared" si="12"/>
        <v>0</v>
      </c>
      <c r="R18" s="142">
        <f t="shared" si="13"/>
        <v>0</v>
      </c>
      <c r="S18" s="142">
        <f t="shared" si="14"/>
        <v>0</v>
      </c>
      <c r="T18" s="139">
        <f t="shared" si="22"/>
        <v>0</v>
      </c>
      <c r="U18" s="141">
        <f t="shared" si="1"/>
        <v>0</v>
      </c>
      <c r="V18" s="166">
        <f t="shared" si="15"/>
        <v>0</v>
      </c>
      <c r="W18" s="143">
        <f t="shared" si="26"/>
        <v>0</v>
      </c>
      <c r="X18" s="167">
        <f t="shared" si="16"/>
        <v>0</v>
      </c>
      <c r="Y18" s="168">
        <f t="shared" si="16"/>
        <v>0</v>
      </c>
      <c r="Z18" s="143">
        <f t="shared" si="23"/>
        <v>0</v>
      </c>
      <c r="AA18" s="169">
        <f t="shared" si="17"/>
        <v>0</v>
      </c>
      <c r="AB18" s="170">
        <f t="shared" si="2"/>
        <v>0</v>
      </c>
      <c r="AC18" s="171">
        <f t="shared" si="2"/>
        <v>0</v>
      </c>
      <c r="AD18" s="144">
        <f t="shared" si="24"/>
        <v>0</v>
      </c>
      <c r="AE18" s="169">
        <f t="shared" si="3"/>
        <v>0</v>
      </c>
    </row>
    <row r="19" spans="1:31">
      <c r="A19" s="137">
        <f t="shared" si="25"/>
        <v>41435</v>
      </c>
      <c r="B19" s="138"/>
      <c r="C19" s="139">
        <f t="shared" si="4"/>
        <v>0</v>
      </c>
      <c r="D19" s="140">
        <f t="shared" si="18"/>
        <v>0</v>
      </c>
      <c r="E19" s="145">
        <f t="shared" si="19"/>
        <v>0</v>
      </c>
      <c r="F19" s="139">
        <f t="shared" si="5"/>
        <v>0</v>
      </c>
      <c r="G19" s="164">
        <f t="shared" si="6"/>
        <v>0</v>
      </c>
      <c r="H19" s="142">
        <f t="shared" si="7"/>
        <v>0</v>
      </c>
      <c r="I19" s="154">
        <f t="shared" si="8"/>
        <v>0</v>
      </c>
      <c r="J19" s="139">
        <f t="shared" si="9"/>
        <v>0</v>
      </c>
      <c r="K19" s="154">
        <f t="shared" si="0"/>
        <v>0</v>
      </c>
      <c r="L19" s="138"/>
      <c r="M19" s="139">
        <f t="shared" si="10"/>
        <v>0</v>
      </c>
      <c r="N19" s="140">
        <f t="shared" si="20"/>
        <v>0</v>
      </c>
      <c r="O19" s="145">
        <f t="shared" si="21"/>
        <v>0</v>
      </c>
      <c r="P19" s="139">
        <f t="shared" si="11"/>
        <v>0</v>
      </c>
      <c r="Q19" s="164">
        <f t="shared" si="12"/>
        <v>0</v>
      </c>
      <c r="R19" s="142">
        <f t="shared" si="13"/>
        <v>0</v>
      </c>
      <c r="S19" s="142">
        <f t="shared" si="14"/>
        <v>0</v>
      </c>
      <c r="T19" s="139">
        <f t="shared" si="22"/>
        <v>0</v>
      </c>
      <c r="U19" s="141">
        <f t="shared" si="1"/>
        <v>0</v>
      </c>
      <c r="V19" s="166">
        <f t="shared" si="15"/>
        <v>0</v>
      </c>
      <c r="W19" s="143">
        <f t="shared" si="26"/>
        <v>0</v>
      </c>
      <c r="X19" s="167">
        <f t="shared" si="16"/>
        <v>0</v>
      </c>
      <c r="Y19" s="168">
        <f t="shared" si="16"/>
        <v>0</v>
      </c>
      <c r="Z19" s="143">
        <f t="shared" si="23"/>
        <v>0</v>
      </c>
      <c r="AA19" s="169">
        <f t="shared" si="17"/>
        <v>0</v>
      </c>
      <c r="AB19" s="170">
        <f t="shared" si="2"/>
        <v>0</v>
      </c>
      <c r="AC19" s="171">
        <f t="shared" si="2"/>
        <v>0</v>
      </c>
      <c r="AD19" s="144">
        <f t="shared" si="24"/>
        <v>0</v>
      </c>
      <c r="AE19" s="169">
        <f t="shared" si="3"/>
        <v>0</v>
      </c>
    </row>
    <row r="20" spans="1:31">
      <c r="A20" s="137">
        <f t="shared" si="25"/>
        <v>41436</v>
      </c>
      <c r="B20" s="138"/>
      <c r="C20" s="139">
        <f t="shared" si="4"/>
        <v>0</v>
      </c>
      <c r="D20" s="140">
        <f t="shared" si="18"/>
        <v>0</v>
      </c>
      <c r="E20" s="145">
        <f t="shared" si="19"/>
        <v>0</v>
      </c>
      <c r="F20" s="139">
        <f t="shared" si="5"/>
        <v>0</v>
      </c>
      <c r="G20" s="164">
        <f t="shared" si="6"/>
        <v>0</v>
      </c>
      <c r="H20" s="142">
        <f t="shared" si="7"/>
        <v>0</v>
      </c>
      <c r="I20" s="154">
        <f t="shared" si="8"/>
        <v>0</v>
      </c>
      <c r="J20" s="139">
        <f t="shared" si="9"/>
        <v>0</v>
      </c>
      <c r="K20" s="154">
        <f t="shared" si="0"/>
        <v>0</v>
      </c>
      <c r="L20" s="138"/>
      <c r="M20" s="139">
        <f t="shared" si="10"/>
        <v>0</v>
      </c>
      <c r="N20" s="140">
        <f t="shared" si="20"/>
        <v>0</v>
      </c>
      <c r="O20" s="145">
        <f t="shared" si="21"/>
        <v>0</v>
      </c>
      <c r="P20" s="139">
        <f t="shared" si="11"/>
        <v>0</v>
      </c>
      <c r="Q20" s="164">
        <f t="shared" si="12"/>
        <v>0</v>
      </c>
      <c r="R20" s="142">
        <f t="shared" si="13"/>
        <v>0</v>
      </c>
      <c r="S20" s="142">
        <f t="shared" si="14"/>
        <v>0</v>
      </c>
      <c r="T20" s="139">
        <f t="shared" si="22"/>
        <v>0</v>
      </c>
      <c r="U20" s="141">
        <f t="shared" si="1"/>
        <v>0</v>
      </c>
      <c r="V20" s="166">
        <f t="shared" si="15"/>
        <v>0</v>
      </c>
      <c r="W20" s="143">
        <f t="shared" si="26"/>
        <v>0</v>
      </c>
      <c r="X20" s="167">
        <f t="shared" si="16"/>
        <v>0</v>
      </c>
      <c r="Y20" s="168">
        <f t="shared" si="16"/>
        <v>0</v>
      </c>
      <c r="Z20" s="143">
        <f t="shared" si="23"/>
        <v>0</v>
      </c>
      <c r="AA20" s="169">
        <f t="shared" si="17"/>
        <v>0</v>
      </c>
      <c r="AB20" s="170">
        <f t="shared" si="2"/>
        <v>0</v>
      </c>
      <c r="AC20" s="171">
        <f t="shared" si="2"/>
        <v>0</v>
      </c>
      <c r="AD20" s="144">
        <f t="shared" si="24"/>
        <v>0</v>
      </c>
      <c r="AE20" s="169">
        <f t="shared" si="3"/>
        <v>0</v>
      </c>
    </row>
    <row r="21" spans="1:31">
      <c r="A21" s="137">
        <f t="shared" si="25"/>
        <v>41437</v>
      </c>
      <c r="B21" s="138"/>
      <c r="C21" s="139">
        <f t="shared" si="4"/>
        <v>0</v>
      </c>
      <c r="D21" s="140">
        <f t="shared" si="18"/>
        <v>0</v>
      </c>
      <c r="E21" s="145">
        <f t="shared" si="19"/>
        <v>0</v>
      </c>
      <c r="F21" s="139">
        <f t="shared" si="5"/>
        <v>0</v>
      </c>
      <c r="G21" s="164">
        <f t="shared" si="6"/>
        <v>0</v>
      </c>
      <c r="H21" s="142">
        <f t="shared" si="7"/>
        <v>0</v>
      </c>
      <c r="I21" s="154">
        <f t="shared" si="8"/>
        <v>0</v>
      </c>
      <c r="J21" s="139">
        <f t="shared" si="9"/>
        <v>0</v>
      </c>
      <c r="K21" s="154">
        <f t="shared" si="0"/>
        <v>0</v>
      </c>
      <c r="L21" s="138"/>
      <c r="M21" s="139">
        <f t="shared" si="10"/>
        <v>0</v>
      </c>
      <c r="N21" s="140">
        <f t="shared" si="20"/>
        <v>0</v>
      </c>
      <c r="O21" s="145">
        <f t="shared" si="21"/>
        <v>0</v>
      </c>
      <c r="P21" s="139">
        <f t="shared" si="11"/>
        <v>0</v>
      </c>
      <c r="Q21" s="164">
        <f t="shared" si="12"/>
        <v>0</v>
      </c>
      <c r="R21" s="142">
        <f t="shared" si="13"/>
        <v>0</v>
      </c>
      <c r="S21" s="142">
        <f t="shared" si="14"/>
        <v>0</v>
      </c>
      <c r="T21" s="139">
        <f t="shared" si="22"/>
        <v>0</v>
      </c>
      <c r="U21" s="141">
        <f t="shared" si="1"/>
        <v>0</v>
      </c>
      <c r="V21" s="166">
        <f t="shared" si="15"/>
        <v>0</v>
      </c>
      <c r="W21" s="143">
        <f t="shared" si="26"/>
        <v>0</v>
      </c>
      <c r="X21" s="167">
        <f t="shared" si="16"/>
        <v>0</v>
      </c>
      <c r="Y21" s="168">
        <f t="shared" si="16"/>
        <v>0</v>
      </c>
      <c r="Z21" s="143">
        <f t="shared" si="23"/>
        <v>0</v>
      </c>
      <c r="AA21" s="169">
        <f t="shared" si="17"/>
        <v>0</v>
      </c>
      <c r="AB21" s="170">
        <f t="shared" si="2"/>
        <v>0</v>
      </c>
      <c r="AC21" s="171">
        <f t="shared" si="2"/>
        <v>0</v>
      </c>
      <c r="AD21" s="144">
        <f t="shared" si="24"/>
        <v>0</v>
      </c>
      <c r="AE21" s="169">
        <f t="shared" si="3"/>
        <v>0</v>
      </c>
    </row>
    <row r="22" spans="1:31">
      <c r="A22" s="137">
        <f t="shared" si="25"/>
        <v>41438</v>
      </c>
      <c r="B22" s="138"/>
      <c r="C22" s="139">
        <f t="shared" si="4"/>
        <v>0</v>
      </c>
      <c r="D22" s="140">
        <f t="shared" si="18"/>
        <v>0</v>
      </c>
      <c r="E22" s="145">
        <f t="shared" si="19"/>
        <v>0</v>
      </c>
      <c r="F22" s="139">
        <f t="shared" si="5"/>
        <v>0</v>
      </c>
      <c r="G22" s="164">
        <f t="shared" si="6"/>
        <v>0</v>
      </c>
      <c r="H22" s="142">
        <f t="shared" si="7"/>
        <v>0</v>
      </c>
      <c r="I22" s="154">
        <f t="shared" si="8"/>
        <v>0</v>
      </c>
      <c r="J22" s="139">
        <f t="shared" si="9"/>
        <v>0</v>
      </c>
      <c r="K22" s="154">
        <f t="shared" si="0"/>
        <v>0</v>
      </c>
      <c r="L22" s="138"/>
      <c r="M22" s="139">
        <f t="shared" si="10"/>
        <v>0</v>
      </c>
      <c r="N22" s="140">
        <f t="shared" si="20"/>
        <v>0</v>
      </c>
      <c r="O22" s="145">
        <f t="shared" si="21"/>
        <v>0</v>
      </c>
      <c r="P22" s="139">
        <f t="shared" si="11"/>
        <v>0</v>
      </c>
      <c r="Q22" s="164">
        <f t="shared" si="12"/>
        <v>0</v>
      </c>
      <c r="R22" s="142">
        <f t="shared" si="13"/>
        <v>0</v>
      </c>
      <c r="S22" s="142">
        <f t="shared" si="14"/>
        <v>0</v>
      </c>
      <c r="T22" s="139">
        <f t="shared" si="22"/>
        <v>0</v>
      </c>
      <c r="U22" s="141">
        <f t="shared" si="1"/>
        <v>0</v>
      </c>
      <c r="V22" s="166">
        <f t="shared" si="15"/>
        <v>0</v>
      </c>
      <c r="W22" s="143">
        <f t="shared" si="26"/>
        <v>0</v>
      </c>
      <c r="X22" s="167">
        <f t="shared" si="16"/>
        <v>0</v>
      </c>
      <c r="Y22" s="168">
        <f t="shared" si="16"/>
        <v>0</v>
      </c>
      <c r="Z22" s="143">
        <f t="shared" si="23"/>
        <v>0</v>
      </c>
      <c r="AA22" s="169">
        <f t="shared" si="17"/>
        <v>0</v>
      </c>
      <c r="AB22" s="170">
        <f t="shared" si="2"/>
        <v>0</v>
      </c>
      <c r="AC22" s="171">
        <f t="shared" si="2"/>
        <v>0</v>
      </c>
      <c r="AD22" s="144">
        <f t="shared" si="24"/>
        <v>0</v>
      </c>
      <c r="AE22" s="169">
        <f t="shared" si="3"/>
        <v>0</v>
      </c>
    </row>
    <row r="23" spans="1:31">
      <c r="A23" s="137">
        <f t="shared" si="25"/>
        <v>41439</v>
      </c>
      <c r="B23" s="138"/>
      <c r="C23" s="139">
        <f t="shared" si="4"/>
        <v>0</v>
      </c>
      <c r="D23" s="140">
        <f t="shared" si="18"/>
        <v>0</v>
      </c>
      <c r="E23" s="145">
        <f t="shared" si="19"/>
        <v>0</v>
      </c>
      <c r="F23" s="139">
        <f t="shared" si="5"/>
        <v>0</v>
      </c>
      <c r="G23" s="164">
        <f t="shared" si="6"/>
        <v>0</v>
      </c>
      <c r="H23" s="142">
        <f t="shared" si="7"/>
        <v>0</v>
      </c>
      <c r="I23" s="154">
        <f t="shared" si="8"/>
        <v>0</v>
      </c>
      <c r="J23" s="139">
        <f t="shared" si="9"/>
        <v>0</v>
      </c>
      <c r="K23" s="154">
        <f t="shared" si="0"/>
        <v>0</v>
      </c>
      <c r="L23" s="138"/>
      <c r="M23" s="139">
        <f t="shared" si="10"/>
        <v>0</v>
      </c>
      <c r="N23" s="140">
        <f t="shared" si="20"/>
        <v>0</v>
      </c>
      <c r="O23" s="145">
        <f t="shared" si="21"/>
        <v>0</v>
      </c>
      <c r="P23" s="139">
        <f t="shared" si="11"/>
        <v>0</v>
      </c>
      <c r="Q23" s="164">
        <f t="shared" si="12"/>
        <v>0</v>
      </c>
      <c r="R23" s="142">
        <f t="shared" si="13"/>
        <v>0</v>
      </c>
      <c r="S23" s="142">
        <f t="shared" si="14"/>
        <v>0</v>
      </c>
      <c r="T23" s="139">
        <f t="shared" si="22"/>
        <v>0</v>
      </c>
      <c r="U23" s="141">
        <f t="shared" si="1"/>
        <v>0</v>
      </c>
      <c r="V23" s="166">
        <f t="shared" si="15"/>
        <v>0</v>
      </c>
      <c r="W23" s="143">
        <f t="shared" si="26"/>
        <v>0</v>
      </c>
      <c r="X23" s="167">
        <f t="shared" si="16"/>
        <v>0</v>
      </c>
      <c r="Y23" s="168">
        <f t="shared" si="16"/>
        <v>0</v>
      </c>
      <c r="Z23" s="143">
        <f t="shared" si="23"/>
        <v>0</v>
      </c>
      <c r="AA23" s="169">
        <f t="shared" si="17"/>
        <v>0</v>
      </c>
      <c r="AB23" s="170">
        <f t="shared" si="2"/>
        <v>0</v>
      </c>
      <c r="AC23" s="171">
        <f t="shared" si="2"/>
        <v>0</v>
      </c>
      <c r="AD23" s="144">
        <f t="shared" si="24"/>
        <v>0</v>
      </c>
      <c r="AE23" s="169">
        <f t="shared" si="3"/>
        <v>0</v>
      </c>
    </row>
    <row r="24" spans="1:31">
      <c r="A24" s="137">
        <f t="shared" si="25"/>
        <v>41440</v>
      </c>
      <c r="B24" s="138"/>
      <c r="C24" s="139">
        <f t="shared" si="4"/>
        <v>0</v>
      </c>
      <c r="D24" s="140">
        <f t="shared" si="18"/>
        <v>0</v>
      </c>
      <c r="E24" s="145">
        <f t="shared" si="19"/>
        <v>0</v>
      </c>
      <c r="F24" s="139">
        <f t="shared" si="5"/>
        <v>0</v>
      </c>
      <c r="G24" s="164">
        <f t="shared" si="6"/>
        <v>0</v>
      </c>
      <c r="H24" s="142">
        <f t="shared" si="7"/>
        <v>0</v>
      </c>
      <c r="I24" s="154">
        <f t="shared" si="8"/>
        <v>0</v>
      </c>
      <c r="J24" s="139">
        <f t="shared" si="9"/>
        <v>0</v>
      </c>
      <c r="K24" s="154">
        <f t="shared" si="0"/>
        <v>0</v>
      </c>
      <c r="L24" s="138"/>
      <c r="M24" s="139">
        <f t="shared" si="10"/>
        <v>0</v>
      </c>
      <c r="N24" s="140">
        <f t="shared" si="20"/>
        <v>0</v>
      </c>
      <c r="O24" s="145">
        <f t="shared" si="21"/>
        <v>0</v>
      </c>
      <c r="P24" s="139">
        <f t="shared" si="11"/>
        <v>0</v>
      </c>
      <c r="Q24" s="164">
        <f t="shared" si="12"/>
        <v>0</v>
      </c>
      <c r="R24" s="142">
        <f t="shared" si="13"/>
        <v>0</v>
      </c>
      <c r="S24" s="142">
        <f t="shared" si="14"/>
        <v>0</v>
      </c>
      <c r="T24" s="139">
        <f t="shared" si="22"/>
        <v>0</v>
      </c>
      <c r="U24" s="141">
        <f t="shared" si="1"/>
        <v>0</v>
      </c>
      <c r="V24" s="166">
        <f t="shared" si="15"/>
        <v>0</v>
      </c>
      <c r="W24" s="143">
        <f t="shared" si="26"/>
        <v>0</v>
      </c>
      <c r="X24" s="167">
        <f t="shared" si="16"/>
        <v>0</v>
      </c>
      <c r="Y24" s="168">
        <f t="shared" si="16"/>
        <v>0</v>
      </c>
      <c r="Z24" s="143">
        <f t="shared" si="23"/>
        <v>0</v>
      </c>
      <c r="AA24" s="169">
        <f t="shared" si="17"/>
        <v>0</v>
      </c>
      <c r="AB24" s="170">
        <f t="shared" si="2"/>
        <v>0</v>
      </c>
      <c r="AC24" s="171">
        <f t="shared" si="2"/>
        <v>0</v>
      </c>
      <c r="AD24" s="144">
        <f t="shared" si="24"/>
        <v>0</v>
      </c>
      <c r="AE24" s="169">
        <f t="shared" si="3"/>
        <v>0</v>
      </c>
    </row>
    <row r="25" spans="1:31">
      <c r="A25" s="137">
        <f t="shared" si="25"/>
        <v>41441</v>
      </c>
      <c r="B25" s="138"/>
      <c r="C25" s="139">
        <f t="shared" si="4"/>
        <v>0</v>
      </c>
      <c r="D25" s="140">
        <f t="shared" si="18"/>
        <v>0</v>
      </c>
      <c r="E25" s="145">
        <f t="shared" si="19"/>
        <v>0</v>
      </c>
      <c r="F25" s="139">
        <f t="shared" si="5"/>
        <v>0</v>
      </c>
      <c r="G25" s="164">
        <f t="shared" si="6"/>
        <v>0</v>
      </c>
      <c r="H25" s="142">
        <f t="shared" si="7"/>
        <v>0</v>
      </c>
      <c r="I25" s="154">
        <f t="shared" si="8"/>
        <v>0</v>
      </c>
      <c r="J25" s="139">
        <f t="shared" si="9"/>
        <v>0</v>
      </c>
      <c r="K25" s="154">
        <f t="shared" si="0"/>
        <v>0</v>
      </c>
      <c r="L25" s="138"/>
      <c r="M25" s="139">
        <f t="shared" si="10"/>
        <v>0</v>
      </c>
      <c r="N25" s="140">
        <f t="shared" si="20"/>
        <v>0</v>
      </c>
      <c r="O25" s="145">
        <f t="shared" si="21"/>
        <v>0</v>
      </c>
      <c r="P25" s="139">
        <f t="shared" si="11"/>
        <v>0</v>
      </c>
      <c r="Q25" s="164">
        <f t="shared" si="12"/>
        <v>0</v>
      </c>
      <c r="R25" s="142">
        <f t="shared" si="13"/>
        <v>0</v>
      </c>
      <c r="S25" s="142">
        <f t="shared" si="14"/>
        <v>0</v>
      </c>
      <c r="T25" s="139">
        <f t="shared" si="22"/>
        <v>0</v>
      </c>
      <c r="U25" s="141">
        <f t="shared" si="1"/>
        <v>0</v>
      </c>
      <c r="V25" s="166">
        <f t="shared" si="15"/>
        <v>0</v>
      </c>
      <c r="W25" s="143">
        <f t="shared" si="26"/>
        <v>0</v>
      </c>
      <c r="X25" s="167">
        <f t="shared" si="16"/>
        <v>0</v>
      </c>
      <c r="Y25" s="168">
        <f t="shared" si="16"/>
        <v>0</v>
      </c>
      <c r="Z25" s="143">
        <f t="shared" si="23"/>
        <v>0</v>
      </c>
      <c r="AA25" s="169">
        <f t="shared" si="17"/>
        <v>0</v>
      </c>
      <c r="AB25" s="170">
        <f t="shared" ref="AB25:AC39" si="27">+H25+R25</f>
        <v>0</v>
      </c>
      <c r="AC25" s="171">
        <f t="shared" si="27"/>
        <v>0</v>
      </c>
      <c r="AD25" s="144">
        <f t="shared" si="24"/>
        <v>0</v>
      </c>
      <c r="AE25" s="169">
        <f t="shared" si="3"/>
        <v>0</v>
      </c>
    </row>
    <row r="26" spans="1:31">
      <c r="A26" s="137">
        <f t="shared" si="25"/>
        <v>41442</v>
      </c>
      <c r="B26" s="138"/>
      <c r="C26" s="139">
        <f t="shared" si="4"/>
        <v>0</v>
      </c>
      <c r="D26" s="140">
        <f t="shared" si="18"/>
        <v>0</v>
      </c>
      <c r="E26" s="145">
        <f t="shared" si="19"/>
        <v>0</v>
      </c>
      <c r="F26" s="139">
        <f t="shared" si="5"/>
        <v>0</v>
      </c>
      <c r="G26" s="164">
        <f t="shared" si="6"/>
        <v>0</v>
      </c>
      <c r="H26" s="142">
        <f t="shared" si="7"/>
        <v>0</v>
      </c>
      <c r="I26" s="154">
        <f t="shared" si="8"/>
        <v>0</v>
      </c>
      <c r="J26" s="139">
        <f t="shared" si="9"/>
        <v>0</v>
      </c>
      <c r="K26" s="154">
        <f t="shared" si="0"/>
        <v>0</v>
      </c>
      <c r="L26" s="138"/>
      <c r="M26" s="139">
        <f t="shared" si="10"/>
        <v>0</v>
      </c>
      <c r="N26" s="140">
        <f t="shared" si="20"/>
        <v>0</v>
      </c>
      <c r="O26" s="145">
        <f t="shared" si="21"/>
        <v>0</v>
      </c>
      <c r="P26" s="139">
        <f t="shared" si="11"/>
        <v>0</v>
      </c>
      <c r="Q26" s="164">
        <f t="shared" si="12"/>
        <v>0</v>
      </c>
      <c r="R26" s="142">
        <f t="shared" si="13"/>
        <v>0</v>
      </c>
      <c r="S26" s="142">
        <f t="shared" si="14"/>
        <v>0</v>
      </c>
      <c r="T26" s="139">
        <f t="shared" si="22"/>
        <v>0</v>
      </c>
      <c r="U26" s="141">
        <f t="shared" si="1"/>
        <v>0</v>
      </c>
      <c r="V26" s="166">
        <f t="shared" si="15"/>
        <v>0</v>
      </c>
      <c r="W26" s="143">
        <f t="shared" si="26"/>
        <v>0</v>
      </c>
      <c r="X26" s="167">
        <f t="shared" si="16"/>
        <v>0</v>
      </c>
      <c r="Y26" s="168">
        <f t="shared" si="16"/>
        <v>0</v>
      </c>
      <c r="Z26" s="143">
        <f t="shared" si="23"/>
        <v>0</v>
      </c>
      <c r="AA26" s="169">
        <f t="shared" si="17"/>
        <v>0</v>
      </c>
      <c r="AB26" s="170">
        <f t="shared" si="27"/>
        <v>0</v>
      </c>
      <c r="AC26" s="171">
        <f t="shared" si="27"/>
        <v>0</v>
      </c>
      <c r="AD26" s="144">
        <f t="shared" si="24"/>
        <v>0</v>
      </c>
      <c r="AE26" s="169">
        <f t="shared" si="3"/>
        <v>0</v>
      </c>
    </row>
    <row r="27" spans="1:31">
      <c r="A27" s="137">
        <f t="shared" si="25"/>
        <v>41443</v>
      </c>
      <c r="B27" s="138"/>
      <c r="C27" s="139">
        <f t="shared" si="4"/>
        <v>0</v>
      </c>
      <c r="D27" s="140">
        <f t="shared" si="18"/>
        <v>0</v>
      </c>
      <c r="E27" s="145">
        <f t="shared" si="19"/>
        <v>0</v>
      </c>
      <c r="F27" s="139">
        <f t="shared" si="5"/>
        <v>0</v>
      </c>
      <c r="G27" s="164">
        <f t="shared" si="6"/>
        <v>0</v>
      </c>
      <c r="H27" s="142">
        <f t="shared" si="7"/>
        <v>0</v>
      </c>
      <c r="I27" s="154">
        <f t="shared" si="8"/>
        <v>0</v>
      </c>
      <c r="J27" s="139">
        <f t="shared" si="9"/>
        <v>0</v>
      </c>
      <c r="K27" s="154">
        <f t="shared" si="0"/>
        <v>0</v>
      </c>
      <c r="L27" s="138"/>
      <c r="M27" s="139">
        <f t="shared" si="10"/>
        <v>0</v>
      </c>
      <c r="N27" s="140">
        <f t="shared" si="20"/>
        <v>0</v>
      </c>
      <c r="O27" s="145">
        <f t="shared" si="21"/>
        <v>0</v>
      </c>
      <c r="P27" s="139">
        <f t="shared" si="11"/>
        <v>0</v>
      </c>
      <c r="Q27" s="164">
        <f t="shared" si="12"/>
        <v>0</v>
      </c>
      <c r="R27" s="142">
        <f t="shared" si="13"/>
        <v>0</v>
      </c>
      <c r="S27" s="142">
        <f t="shared" si="14"/>
        <v>0</v>
      </c>
      <c r="T27" s="139">
        <f t="shared" si="22"/>
        <v>0</v>
      </c>
      <c r="U27" s="141">
        <f t="shared" si="1"/>
        <v>0</v>
      </c>
      <c r="V27" s="166">
        <f t="shared" si="15"/>
        <v>0</v>
      </c>
      <c r="W27" s="143">
        <f t="shared" si="26"/>
        <v>0</v>
      </c>
      <c r="X27" s="167">
        <f t="shared" si="16"/>
        <v>0</v>
      </c>
      <c r="Y27" s="168">
        <f t="shared" si="16"/>
        <v>0</v>
      </c>
      <c r="Z27" s="143">
        <f t="shared" si="23"/>
        <v>0</v>
      </c>
      <c r="AA27" s="169">
        <f t="shared" si="17"/>
        <v>0</v>
      </c>
      <c r="AB27" s="170">
        <f t="shared" si="27"/>
        <v>0</v>
      </c>
      <c r="AC27" s="171">
        <f t="shared" si="27"/>
        <v>0</v>
      </c>
      <c r="AD27" s="144">
        <f t="shared" si="24"/>
        <v>0</v>
      </c>
      <c r="AE27" s="169">
        <f t="shared" si="3"/>
        <v>0</v>
      </c>
    </row>
    <row r="28" spans="1:31">
      <c r="A28" s="137">
        <f t="shared" si="25"/>
        <v>41444</v>
      </c>
      <c r="B28" s="138"/>
      <c r="C28" s="139">
        <f t="shared" si="4"/>
        <v>0</v>
      </c>
      <c r="D28" s="140">
        <f t="shared" si="18"/>
        <v>0</v>
      </c>
      <c r="E28" s="145">
        <f t="shared" si="19"/>
        <v>0</v>
      </c>
      <c r="F28" s="139">
        <f t="shared" si="5"/>
        <v>0</v>
      </c>
      <c r="G28" s="164">
        <f t="shared" si="6"/>
        <v>0</v>
      </c>
      <c r="H28" s="142">
        <f t="shared" si="7"/>
        <v>0</v>
      </c>
      <c r="I28" s="154">
        <f t="shared" si="8"/>
        <v>0</v>
      </c>
      <c r="J28" s="139">
        <f t="shared" si="9"/>
        <v>0</v>
      </c>
      <c r="K28" s="154">
        <f t="shared" si="0"/>
        <v>0</v>
      </c>
      <c r="L28" s="138"/>
      <c r="M28" s="139">
        <f t="shared" si="10"/>
        <v>0</v>
      </c>
      <c r="N28" s="140">
        <f t="shared" si="20"/>
        <v>0</v>
      </c>
      <c r="O28" s="145">
        <f t="shared" si="21"/>
        <v>0</v>
      </c>
      <c r="P28" s="139">
        <f t="shared" si="11"/>
        <v>0</v>
      </c>
      <c r="Q28" s="164">
        <f t="shared" si="12"/>
        <v>0</v>
      </c>
      <c r="R28" s="142">
        <f t="shared" si="13"/>
        <v>0</v>
      </c>
      <c r="S28" s="142">
        <f t="shared" si="14"/>
        <v>0</v>
      </c>
      <c r="T28" s="139">
        <f t="shared" si="22"/>
        <v>0</v>
      </c>
      <c r="U28" s="141">
        <f t="shared" si="1"/>
        <v>0</v>
      </c>
      <c r="V28" s="166">
        <f t="shared" si="15"/>
        <v>0</v>
      </c>
      <c r="W28" s="143">
        <f t="shared" si="26"/>
        <v>0</v>
      </c>
      <c r="X28" s="167">
        <f t="shared" si="16"/>
        <v>0</v>
      </c>
      <c r="Y28" s="168">
        <f t="shared" si="16"/>
        <v>0</v>
      </c>
      <c r="Z28" s="143">
        <f t="shared" si="23"/>
        <v>0</v>
      </c>
      <c r="AA28" s="169">
        <f t="shared" si="17"/>
        <v>0</v>
      </c>
      <c r="AB28" s="170">
        <f t="shared" si="27"/>
        <v>0</v>
      </c>
      <c r="AC28" s="171">
        <f t="shared" si="27"/>
        <v>0</v>
      </c>
      <c r="AD28" s="144">
        <f t="shared" si="24"/>
        <v>0</v>
      </c>
      <c r="AE28" s="169">
        <f t="shared" si="3"/>
        <v>0</v>
      </c>
    </row>
    <row r="29" spans="1:31">
      <c r="A29" s="137">
        <f t="shared" si="25"/>
        <v>41445</v>
      </c>
      <c r="B29" s="138"/>
      <c r="C29" s="139">
        <f t="shared" si="4"/>
        <v>0</v>
      </c>
      <c r="D29" s="140">
        <f t="shared" si="18"/>
        <v>0</v>
      </c>
      <c r="E29" s="145">
        <f t="shared" si="19"/>
        <v>0</v>
      </c>
      <c r="F29" s="139">
        <f t="shared" si="5"/>
        <v>0</v>
      </c>
      <c r="G29" s="164">
        <f t="shared" si="6"/>
        <v>0</v>
      </c>
      <c r="H29" s="142">
        <f t="shared" si="7"/>
        <v>0</v>
      </c>
      <c r="I29" s="154">
        <f t="shared" si="8"/>
        <v>0</v>
      </c>
      <c r="J29" s="139">
        <f t="shared" si="9"/>
        <v>0</v>
      </c>
      <c r="K29" s="154">
        <f t="shared" si="0"/>
        <v>0</v>
      </c>
      <c r="L29" s="138"/>
      <c r="M29" s="139">
        <f t="shared" si="10"/>
        <v>0</v>
      </c>
      <c r="N29" s="140">
        <f t="shared" si="20"/>
        <v>0</v>
      </c>
      <c r="O29" s="145">
        <f t="shared" si="21"/>
        <v>0</v>
      </c>
      <c r="P29" s="139">
        <f t="shared" si="11"/>
        <v>0</v>
      </c>
      <c r="Q29" s="164">
        <f t="shared" si="12"/>
        <v>0</v>
      </c>
      <c r="R29" s="142">
        <f t="shared" si="13"/>
        <v>0</v>
      </c>
      <c r="S29" s="142">
        <f t="shared" si="14"/>
        <v>0</v>
      </c>
      <c r="T29" s="139">
        <f t="shared" si="22"/>
        <v>0</v>
      </c>
      <c r="U29" s="141">
        <f t="shared" si="1"/>
        <v>0</v>
      </c>
      <c r="V29" s="166">
        <f t="shared" si="15"/>
        <v>0</v>
      </c>
      <c r="W29" s="143">
        <f t="shared" si="26"/>
        <v>0</v>
      </c>
      <c r="X29" s="167">
        <f t="shared" si="16"/>
        <v>0</v>
      </c>
      <c r="Y29" s="168">
        <f t="shared" si="16"/>
        <v>0</v>
      </c>
      <c r="Z29" s="143">
        <f t="shared" si="23"/>
        <v>0</v>
      </c>
      <c r="AA29" s="169">
        <f t="shared" si="17"/>
        <v>0</v>
      </c>
      <c r="AB29" s="170">
        <f t="shared" si="27"/>
        <v>0</v>
      </c>
      <c r="AC29" s="171">
        <f t="shared" si="27"/>
        <v>0</v>
      </c>
      <c r="AD29" s="144">
        <f t="shared" si="24"/>
        <v>0</v>
      </c>
      <c r="AE29" s="169">
        <f t="shared" si="3"/>
        <v>0</v>
      </c>
    </row>
    <row r="30" spans="1:31">
      <c r="A30" s="137">
        <f t="shared" si="25"/>
        <v>41446</v>
      </c>
      <c r="B30" s="138"/>
      <c r="C30" s="139">
        <f t="shared" si="4"/>
        <v>0</v>
      </c>
      <c r="D30" s="140">
        <f t="shared" si="18"/>
        <v>0</v>
      </c>
      <c r="E30" s="145">
        <f t="shared" si="19"/>
        <v>0</v>
      </c>
      <c r="F30" s="139">
        <f t="shared" si="5"/>
        <v>0</v>
      </c>
      <c r="G30" s="164">
        <f t="shared" si="6"/>
        <v>0</v>
      </c>
      <c r="H30" s="142">
        <f t="shared" si="7"/>
        <v>0</v>
      </c>
      <c r="I30" s="154">
        <f t="shared" si="8"/>
        <v>0</v>
      </c>
      <c r="J30" s="139">
        <f t="shared" si="9"/>
        <v>0</v>
      </c>
      <c r="K30" s="154">
        <f t="shared" si="0"/>
        <v>0</v>
      </c>
      <c r="L30" s="138"/>
      <c r="M30" s="139">
        <f t="shared" si="10"/>
        <v>0</v>
      </c>
      <c r="N30" s="140">
        <f t="shared" si="20"/>
        <v>0</v>
      </c>
      <c r="O30" s="145">
        <f t="shared" si="21"/>
        <v>0</v>
      </c>
      <c r="P30" s="139">
        <f t="shared" si="11"/>
        <v>0</v>
      </c>
      <c r="Q30" s="164">
        <f t="shared" si="12"/>
        <v>0</v>
      </c>
      <c r="R30" s="142">
        <f t="shared" si="13"/>
        <v>0</v>
      </c>
      <c r="S30" s="142">
        <f t="shared" si="14"/>
        <v>0</v>
      </c>
      <c r="T30" s="139">
        <f t="shared" si="22"/>
        <v>0</v>
      </c>
      <c r="U30" s="141">
        <f t="shared" si="1"/>
        <v>0</v>
      </c>
      <c r="V30" s="166">
        <f t="shared" si="15"/>
        <v>0</v>
      </c>
      <c r="W30" s="143">
        <f t="shared" si="26"/>
        <v>0</v>
      </c>
      <c r="X30" s="167">
        <f t="shared" si="16"/>
        <v>0</v>
      </c>
      <c r="Y30" s="168">
        <f t="shared" si="16"/>
        <v>0</v>
      </c>
      <c r="Z30" s="143">
        <f t="shared" si="23"/>
        <v>0</v>
      </c>
      <c r="AA30" s="169">
        <f t="shared" si="17"/>
        <v>0</v>
      </c>
      <c r="AB30" s="170">
        <f>+H30+R30</f>
        <v>0</v>
      </c>
      <c r="AC30" s="171">
        <f t="shared" si="27"/>
        <v>0</v>
      </c>
      <c r="AD30" s="144">
        <f t="shared" si="24"/>
        <v>0</v>
      </c>
      <c r="AE30" s="169">
        <f t="shared" si="3"/>
        <v>0</v>
      </c>
    </row>
    <row r="31" spans="1:31">
      <c r="A31" s="137">
        <f t="shared" si="25"/>
        <v>41447</v>
      </c>
      <c r="B31" s="138"/>
      <c r="C31" s="139">
        <f t="shared" si="4"/>
        <v>0</v>
      </c>
      <c r="D31" s="140">
        <f t="shared" si="18"/>
        <v>0</v>
      </c>
      <c r="E31" s="145">
        <f t="shared" si="19"/>
        <v>0</v>
      </c>
      <c r="F31" s="139">
        <f t="shared" si="5"/>
        <v>0</v>
      </c>
      <c r="G31" s="164">
        <f t="shared" si="6"/>
        <v>0</v>
      </c>
      <c r="H31" s="142">
        <f t="shared" si="7"/>
        <v>0</v>
      </c>
      <c r="I31" s="154">
        <f t="shared" si="8"/>
        <v>0</v>
      </c>
      <c r="J31" s="139">
        <f t="shared" si="9"/>
        <v>0</v>
      </c>
      <c r="K31" s="154">
        <f t="shared" si="0"/>
        <v>0</v>
      </c>
      <c r="L31" s="138"/>
      <c r="M31" s="139">
        <f t="shared" si="10"/>
        <v>0</v>
      </c>
      <c r="N31" s="140">
        <f t="shared" si="20"/>
        <v>0</v>
      </c>
      <c r="O31" s="145">
        <f t="shared" si="21"/>
        <v>0</v>
      </c>
      <c r="P31" s="139">
        <f t="shared" si="11"/>
        <v>0</v>
      </c>
      <c r="Q31" s="164">
        <f t="shared" si="12"/>
        <v>0</v>
      </c>
      <c r="R31" s="142">
        <f t="shared" si="13"/>
        <v>0</v>
      </c>
      <c r="S31" s="142">
        <f t="shared" si="14"/>
        <v>0</v>
      </c>
      <c r="T31" s="139">
        <f t="shared" si="22"/>
        <v>0</v>
      </c>
      <c r="U31" s="141">
        <f t="shared" si="1"/>
        <v>0</v>
      </c>
      <c r="V31" s="166">
        <f t="shared" si="15"/>
        <v>0</v>
      </c>
      <c r="W31" s="143">
        <f t="shared" si="26"/>
        <v>0</v>
      </c>
      <c r="X31" s="167">
        <f t="shared" si="16"/>
        <v>0</v>
      </c>
      <c r="Y31" s="168">
        <f t="shared" si="16"/>
        <v>0</v>
      </c>
      <c r="Z31" s="143">
        <f t="shared" si="23"/>
        <v>0</v>
      </c>
      <c r="AA31" s="169">
        <f t="shared" si="17"/>
        <v>0</v>
      </c>
      <c r="AB31" s="170">
        <f t="shared" si="27"/>
        <v>0</v>
      </c>
      <c r="AC31" s="171">
        <f t="shared" si="27"/>
        <v>0</v>
      </c>
      <c r="AD31" s="144">
        <f t="shared" si="24"/>
        <v>0</v>
      </c>
      <c r="AE31" s="169">
        <f t="shared" si="3"/>
        <v>0</v>
      </c>
    </row>
    <row r="32" spans="1:31">
      <c r="A32" s="137">
        <f t="shared" si="25"/>
        <v>41448</v>
      </c>
      <c r="B32" s="138"/>
      <c r="C32" s="139">
        <f t="shared" si="4"/>
        <v>0</v>
      </c>
      <c r="D32" s="140">
        <f t="shared" si="18"/>
        <v>0</v>
      </c>
      <c r="E32" s="145">
        <f t="shared" si="19"/>
        <v>0</v>
      </c>
      <c r="F32" s="139">
        <f t="shared" si="5"/>
        <v>0</v>
      </c>
      <c r="G32" s="164">
        <f t="shared" si="6"/>
        <v>0</v>
      </c>
      <c r="H32" s="142">
        <f t="shared" si="7"/>
        <v>0</v>
      </c>
      <c r="I32" s="154">
        <f t="shared" si="8"/>
        <v>0</v>
      </c>
      <c r="J32" s="139">
        <f t="shared" si="9"/>
        <v>0</v>
      </c>
      <c r="K32" s="154">
        <f t="shared" si="0"/>
        <v>0</v>
      </c>
      <c r="L32" s="138"/>
      <c r="M32" s="139">
        <f t="shared" si="10"/>
        <v>0</v>
      </c>
      <c r="N32" s="140">
        <f t="shared" si="20"/>
        <v>0</v>
      </c>
      <c r="O32" s="145">
        <f t="shared" si="21"/>
        <v>0</v>
      </c>
      <c r="P32" s="139">
        <f t="shared" si="11"/>
        <v>0</v>
      </c>
      <c r="Q32" s="164">
        <f t="shared" si="12"/>
        <v>0</v>
      </c>
      <c r="R32" s="142">
        <f t="shared" si="13"/>
        <v>0</v>
      </c>
      <c r="S32" s="142">
        <f t="shared" si="14"/>
        <v>0</v>
      </c>
      <c r="T32" s="139">
        <f t="shared" si="22"/>
        <v>0</v>
      </c>
      <c r="U32" s="141">
        <f t="shared" si="1"/>
        <v>0</v>
      </c>
      <c r="V32" s="166">
        <f t="shared" si="15"/>
        <v>0</v>
      </c>
      <c r="W32" s="143">
        <f t="shared" si="26"/>
        <v>0</v>
      </c>
      <c r="X32" s="167">
        <f t="shared" si="16"/>
        <v>0</v>
      </c>
      <c r="Y32" s="168">
        <f t="shared" si="16"/>
        <v>0</v>
      </c>
      <c r="Z32" s="143">
        <f t="shared" si="23"/>
        <v>0</v>
      </c>
      <c r="AA32" s="169">
        <f t="shared" si="17"/>
        <v>0</v>
      </c>
      <c r="AB32" s="170">
        <f t="shared" si="27"/>
        <v>0</v>
      </c>
      <c r="AC32" s="171">
        <f t="shared" si="27"/>
        <v>0</v>
      </c>
      <c r="AD32" s="144">
        <f t="shared" si="24"/>
        <v>0</v>
      </c>
      <c r="AE32" s="169">
        <f t="shared" si="3"/>
        <v>0</v>
      </c>
    </row>
    <row r="33" spans="1:31">
      <c r="A33" s="137">
        <f t="shared" si="25"/>
        <v>41449</v>
      </c>
      <c r="B33" s="172"/>
      <c r="C33" s="139">
        <f t="shared" si="4"/>
        <v>0</v>
      </c>
      <c r="D33" s="140">
        <f t="shared" si="18"/>
        <v>0</v>
      </c>
      <c r="E33" s="145">
        <f t="shared" si="19"/>
        <v>0</v>
      </c>
      <c r="F33" s="139">
        <f t="shared" si="5"/>
        <v>0</v>
      </c>
      <c r="G33" s="164">
        <f t="shared" si="6"/>
        <v>0</v>
      </c>
      <c r="H33" s="142">
        <f t="shared" si="7"/>
        <v>0</v>
      </c>
      <c r="I33" s="154">
        <f t="shared" si="8"/>
        <v>0</v>
      </c>
      <c r="J33" s="139">
        <f t="shared" si="9"/>
        <v>0</v>
      </c>
      <c r="K33" s="154">
        <f t="shared" si="0"/>
        <v>0</v>
      </c>
      <c r="L33" s="172"/>
      <c r="M33" s="139">
        <f t="shared" si="10"/>
        <v>0</v>
      </c>
      <c r="N33" s="140">
        <f t="shared" si="20"/>
        <v>0</v>
      </c>
      <c r="O33" s="145">
        <f t="shared" si="21"/>
        <v>0</v>
      </c>
      <c r="P33" s="139">
        <f t="shared" si="11"/>
        <v>0</v>
      </c>
      <c r="Q33" s="164">
        <f t="shared" si="12"/>
        <v>0</v>
      </c>
      <c r="R33" s="142">
        <f t="shared" si="13"/>
        <v>0</v>
      </c>
      <c r="S33" s="142">
        <f t="shared" si="14"/>
        <v>0</v>
      </c>
      <c r="T33" s="139">
        <f t="shared" si="22"/>
        <v>0</v>
      </c>
      <c r="U33" s="141">
        <f t="shared" si="1"/>
        <v>0</v>
      </c>
      <c r="V33" s="166">
        <f t="shared" si="15"/>
        <v>0</v>
      </c>
      <c r="W33" s="143">
        <f t="shared" si="26"/>
        <v>0</v>
      </c>
      <c r="X33" s="167">
        <f t="shared" si="16"/>
        <v>0</v>
      </c>
      <c r="Y33" s="168">
        <f t="shared" si="16"/>
        <v>0</v>
      </c>
      <c r="Z33" s="143">
        <f t="shared" si="23"/>
        <v>0</v>
      </c>
      <c r="AA33" s="169">
        <f t="shared" si="17"/>
        <v>0</v>
      </c>
      <c r="AB33" s="170">
        <f t="shared" si="27"/>
        <v>0</v>
      </c>
      <c r="AC33" s="171">
        <f t="shared" si="27"/>
        <v>0</v>
      </c>
      <c r="AD33" s="144">
        <f t="shared" si="24"/>
        <v>0</v>
      </c>
      <c r="AE33" s="169">
        <f t="shared" si="3"/>
        <v>0</v>
      </c>
    </row>
    <row r="34" spans="1:31" ht="13.5" customHeight="1">
      <c r="A34" s="137">
        <f t="shared" si="25"/>
        <v>41450</v>
      </c>
      <c r="B34" s="172"/>
      <c r="C34" s="139">
        <f t="shared" si="4"/>
        <v>0</v>
      </c>
      <c r="D34" s="140">
        <f t="shared" si="18"/>
        <v>0</v>
      </c>
      <c r="E34" s="145">
        <f t="shared" si="19"/>
        <v>0</v>
      </c>
      <c r="F34" s="139">
        <f t="shared" si="5"/>
        <v>0</v>
      </c>
      <c r="G34" s="164">
        <f t="shared" si="6"/>
        <v>0</v>
      </c>
      <c r="H34" s="142">
        <f t="shared" si="7"/>
        <v>0</v>
      </c>
      <c r="I34" s="154">
        <f t="shared" si="8"/>
        <v>0</v>
      </c>
      <c r="J34" s="139">
        <f t="shared" si="9"/>
        <v>0</v>
      </c>
      <c r="K34" s="154">
        <f t="shared" si="0"/>
        <v>0</v>
      </c>
      <c r="L34" s="172"/>
      <c r="M34" s="139">
        <f t="shared" si="10"/>
        <v>0</v>
      </c>
      <c r="N34" s="140">
        <f t="shared" si="20"/>
        <v>0</v>
      </c>
      <c r="O34" s="145">
        <f t="shared" si="21"/>
        <v>0</v>
      </c>
      <c r="P34" s="139">
        <f t="shared" si="11"/>
        <v>0</v>
      </c>
      <c r="Q34" s="164">
        <f t="shared" si="12"/>
        <v>0</v>
      </c>
      <c r="R34" s="142">
        <f t="shared" si="13"/>
        <v>0</v>
      </c>
      <c r="S34" s="142">
        <f t="shared" si="14"/>
        <v>0</v>
      </c>
      <c r="T34" s="139">
        <f t="shared" si="22"/>
        <v>0</v>
      </c>
      <c r="U34" s="141">
        <f t="shared" si="1"/>
        <v>0</v>
      </c>
      <c r="V34" s="166">
        <f t="shared" si="15"/>
        <v>0</v>
      </c>
      <c r="W34" s="143">
        <f t="shared" si="26"/>
        <v>0</v>
      </c>
      <c r="X34" s="167">
        <f t="shared" si="16"/>
        <v>0</v>
      </c>
      <c r="Y34" s="168">
        <f t="shared" si="16"/>
        <v>0</v>
      </c>
      <c r="Z34" s="143">
        <f t="shared" si="23"/>
        <v>0</v>
      </c>
      <c r="AA34" s="169">
        <f t="shared" si="17"/>
        <v>0</v>
      </c>
      <c r="AB34" s="170">
        <f t="shared" si="27"/>
        <v>0</v>
      </c>
      <c r="AC34" s="171">
        <f t="shared" si="27"/>
        <v>0</v>
      </c>
      <c r="AD34" s="144">
        <f t="shared" si="24"/>
        <v>0</v>
      </c>
      <c r="AE34" s="169">
        <f t="shared" si="3"/>
        <v>0</v>
      </c>
    </row>
    <row r="35" spans="1:31">
      <c r="A35" s="137">
        <f t="shared" si="25"/>
        <v>41451</v>
      </c>
      <c r="B35" s="172"/>
      <c r="C35" s="139">
        <f t="shared" si="4"/>
        <v>0</v>
      </c>
      <c r="D35" s="140">
        <f t="shared" si="18"/>
        <v>0</v>
      </c>
      <c r="E35" s="145">
        <f t="shared" si="19"/>
        <v>0</v>
      </c>
      <c r="F35" s="139">
        <f t="shared" si="5"/>
        <v>0</v>
      </c>
      <c r="G35" s="164">
        <f t="shared" si="6"/>
        <v>0</v>
      </c>
      <c r="H35" s="142">
        <f t="shared" si="7"/>
        <v>0</v>
      </c>
      <c r="I35" s="154">
        <f t="shared" si="8"/>
        <v>0</v>
      </c>
      <c r="J35" s="139">
        <f t="shared" si="9"/>
        <v>0</v>
      </c>
      <c r="K35" s="154">
        <f t="shared" si="0"/>
        <v>0</v>
      </c>
      <c r="L35" s="138"/>
      <c r="M35" s="139">
        <f t="shared" si="10"/>
        <v>0</v>
      </c>
      <c r="N35" s="140">
        <f t="shared" si="20"/>
        <v>0</v>
      </c>
      <c r="O35" s="145">
        <f t="shared" si="21"/>
        <v>0</v>
      </c>
      <c r="P35" s="139">
        <f t="shared" si="11"/>
        <v>0</v>
      </c>
      <c r="Q35" s="164">
        <f t="shared" si="12"/>
        <v>0</v>
      </c>
      <c r="R35" s="142">
        <f t="shared" si="13"/>
        <v>0</v>
      </c>
      <c r="S35" s="142">
        <f t="shared" si="14"/>
        <v>0</v>
      </c>
      <c r="T35" s="139">
        <f t="shared" si="22"/>
        <v>0</v>
      </c>
      <c r="U35" s="141">
        <f t="shared" si="1"/>
        <v>0</v>
      </c>
      <c r="V35" s="166">
        <f t="shared" si="15"/>
        <v>0</v>
      </c>
      <c r="W35" s="143">
        <f t="shared" si="26"/>
        <v>0</v>
      </c>
      <c r="X35" s="167">
        <f t="shared" si="16"/>
        <v>0</v>
      </c>
      <c r="Y35" s="168">
        <f t="shared" si="16"/>
        <v>0</v>
      </c>
      <c r="Z35" s="143">
        <f t="shared" si="23"/>
        <v>0</v>
      </c>
      <c r="AA35" s="169">
        <f t="shared" si="17"/>
        <v>0</v>
      </c>
      <c r="AB35" s="170">
        <f t="shared" si="27"/>
        <v>0</v>
      </c>
      <c r="AC35" s="171">
        <f t="shared" si="27"/>
        <v>0</v>
      </c>
      <c r="AD35" s="144">
        <f t="shared" si="24"/>
        <v>0</v>
      </c>
      <c r="AE35" s="169">
        <f t="shared" si="3"/>
        <v>0</v>
      </c>
    </row>
    <row r="36" spans="1:31">
      <c r="A36" s="137">
        <f t="shared" si="25"/>
        <v>41452</v>
      </c>
      <c r="B36" s="138"/>
      <c r="C36" s="139">
        <f t="shared" si="4"/>
        <v>0</v>
      </c>
      <c r="D36" s="140">
        <f t="shared" si="18"/>
        <v>0</v>
      </c>
      <c r="E36" s="145">
        <f t="shared" si="19"/>
        <v>0</v>
      </c>
      <c r="F36" s="139">
        <f t="shared" si="5"/>
        <v>0</v>
      </c>
      <c r="G36" s="164">
        <f t="shared" si="6"/>
        <v>0</v>
      </c>
      <c r="H36" s="142">
        <f t="shared" si="7"/>
        <v>0</v>
      </c>
      <c r="I36" s="154">
        <f t="shared" si="8"/>
        <v>0</v>
      </c>
      <c r="J36" s="139">
        <f t="shared" si="9"/>
        <v>0</v>
      </c>
      <c r="K36" s="154">
        <f t="shared" si="0"/>
        <v>0</v>
      </c>
      <c r="L36" s="138"/>
      <c r="M36" s="139">
        <f t="shared" si="10"/>
        <v>0</v>
      </c>
      <c r="N36" s="140">
        <f t="shared" si="20"/>
        <v>0</v>
      </c>
      <c r="O36" s="145">
        <f t="shared" si="21"/>
        <v>0</v>
      </c>
      <c r="P36" s="139">
        <f t="shared" si="11"/>
        <v>0</v>
      </c>
      <c r="Q36" s="164">
        <f t="shared" si="12"/>
        <v>0</v>
      </c>
      <c r="R36" s="142">
        <f t="shared" si="13"/>
        <v>0</v>
      </c>
      <c r="S36" s="142">
        <f t="shared" si="14"/>
        <v>0</v>
      </c>
      <c r="T36" s="139">
        <f t="shared" si="22"/>
        <v>0</v>
      </c>
      <c r="U36" s="141">
        <f t="shared" si="1"/>
        <v>0</v>
      </c>
      <c r="V36" s="166">
        <f t="shared" si="15"/>
        <v>0</v>
      </c>
      <c r="W36" s="143">
        <f t="shared" si="26"/>
        <v>0</v>
      </c>
      <c r="X36" s="167">
        <f t="shared" si="16"/>
        <v>0</v>
      </c>
      <c r="Y36" s="168">
        <f t="shared" si="16"/>
        <v>0</v>
      </c>
      <c r="Z36" s="143">
        <f t="shared" si="23"/>
        <v>0</v>
      </c>
      <c r="AA36" s="169">
        <f t="shared" si="17"/>
        <v>0</v>
      </c>
      <c r="AB36" s="170">
        <f t="shared" si="27"/>
        <v>0</v>
      </c>
      <c r="AC36" s="171">
        <f t="shared" si="27"/>
        <v>0</v>
      </c>
      <c r="AD36" s="144">
        <f t="shared" si="24"/>
        <v>0</v>
      </c>
      <c r="AE36" s="169">
        <f t="shared" si="3"/>
        <v>0</v>
      </c>
    </row>
    <row r="37" spans="1:31">
      <c r="A37" s="137">
        <f t="shared" si="25"/>
        <v>41453</v>
      </c>
      <c r="B37" s="138"/>
      <c r="C37" s="139">
        <f t="shared" si="4"/>
        <v>0</v>
      </c>
      <c r="D37" s="140">
        <f t="shared" si="18"/>
        <v>0</v>
      </c>
      <c r="E37" s="145">
        <f t="shared" si="19"/>
        <v>0</v>
      </c>
      <c r="F37" s="139">
        <f t="shared" si="5"/>
        <v>0</v>
      </c>
      <c r="G37" s="164">
        <f t="shared" si="6"/>
        <v>0</v>
      </c>
      <c r="H37" s="142">
        <f t="shared" si="7"/>
        <v>0</v>
      </c>
      <c r="I37" s="154">
        <f t="shared" si="8"/>
        <v>0</v>
      </c>
      <c r="J37" s="139">
        <f t="shared" si="9"/>
        <v>0</v>
      </c>
      <c r="K37" s="154">
        <f t="shared" si="0"/>
        <v>0</v>
      </c>
      <c r="L37" s="138"/>
      <c r="M37" s="139">
        <f t="shared" si="10"/>
        <v>0</v>
      </c>
      <c r="N37" s="140">
        <f t="shared" si="20"/>
        <v>0</v>
      </c>
      <c r="O37" s="145">
        <f t="shared" si="21"/>
        <v>0</v>
      </c>
      <c r="P37" s="139">
        <f t="shared" si="11"/>
        <v>0</v>
      </c>
      <c r="Q37" s="164">
        <f t="shared" si="12"/>
        <v>0</v>
      </c>
      <c r="R37" s="142">
        <f t="shared" si="13"/>
        <v>0</v>
      </c>
      <c r="S37" s="142">
        <f t="shared" si="14"/>
        <v>0</v>
      </c>
      <c r="T37" s="139">
        <f t="shared" si="22"/>
        <v>0</v>
      </c>
      <c r="U37" s="141">
        <f t="shared" si="1"/>
        <v>0</v>
      </c>
      <c r="V37" s="166">
        <f t="shared" si="15"/>
        <v>0</v>
      </c>
      <c r="W37" s="143">
        <f t="shared" si="26"/>
        <v>0</v>
      </c>
      <c r="X37" s="167">
        <f t="shared" si="16"/>
        <v>0</v>
      </c>
      <c r="Y37" s="168">
        <f t="shared" si="16"/>
        <v>0</v>
      </c>
      <c r="Z37" s="143">
        <f t="shared" si="23"/>
        <v>0</v>
      </c>
      <c r="AA37" s="169">
        <f t="shared" si="17"/>
        <v>0</v>
      </c>
      <c r="AB37" s="170">
        <f t="shared" si="27"/>
        <v>0</v>
      </c>
      <c r="AC37" s="171">
        <f t="shared" si="27"/>
        <v>0</v>
      </c>
      <c r="AD37" s="144">
        <f t="shared" si="24"/>
        <v>0</v>
      </c>
      <c r="AE37" s="169">
        <f t="shared" si="3"/>
        <v>0</v>
      </c>
    </row>
    <row r="38" spans="1:31">
      <c r="A38" s="137">
        <f t="shared" si="25"/>
        <v>41454</v>
      </c>
      <c r="B38" s="138"/>
      <c r="C38" s="139">
        <f t="shared" si="4"/>
        <v>0</v>
      </c>
      <c r="D38" s="140">
        <f t="shared" si="18"/>
        <v>0</v>
      </c>
      <c r="E38" s="145">
        <f t="shared" si="19"/>
        <v>0</v>
      </c>
      <c r="F38" s="139">
        <f t="shared" si="5"/>
        <v>0</v>
      </c>
      <c r="G38" s="164">
        <f t="shared" si="6"/>
        <v>0</v>
      </c>
      <c r="H38" s="142">
        <f t="shared" si="7"/>
        <v>0</v>
      </c>
      <c r="I38" s="154">
        <f t="shared" si="8"/>
        <v>0</v>
      </c>
      <c r="J38" s="139">
        <f t="shared" si="9"/>
        <v>0</v>
      </c>
      <c r="K38" s="154">
        <f t="shared" si="0"/>
        <v>0</v>
      </c>
      <c r="L38" s="138"/>
      <c r="M38" s="139">
        <f t="shared" si="10"/>
        <v>0</v>
      </c>
      <c r="N38" s="140">
        <f t="shared" si="20"/>
        <v>0</v>
      </c>
      <c r="O38" s="145">
        <f t="shared" si="21"/>
        <v>0</v>
      </c>
      <c r="P38" s="139">
        <f t="shared" si="11"/>
        <v>0</v>
      </c>
      <c r="Q38" s="164">
        <f t="shared" si="12"/>
        <v>0</v>
      </c>
      <c r="R38" s="142">
        <f t="shared" si="13"/>
        <v>0</v>
      </c>
      <c r="S38" s="142">
        <f t="shared" si="14"/>
        <v>0</v>
      </c>
      <c r="T38" s="139">
        <f t="shared" si="22"/>
        <v>0</v>
      </c>
      <c r="U38" s="141">
        <f t="shared" si="1"/>
        <v>0</v>
      </c>
      <c r="V38" s="166">
        <f t="shared" si="15"/>
        <v>0</v>
      </c>
      <c r="W38" s="143">
        <f t="shared" si="26"/>
        <v>0</v>
      </c>
      <c r="X38" s="167">
        <f t="shared" si="16"/>
        <v>0</v>
      </c>
      <c r="Y38" s="168">
        <f t="shared" si="16"/>
        <v>0</v>
      </c>
      <c r="Z38" s="143">
        <f t="shared" si="23"/>
        <v>0</v>
      </c>
      <c r="AA38" s="169">
        <f t="shared" si="17"/>
        <v>0</v>
      </c>
      <c r="AB38" s="170">
        <f t="shared" si="27"/>
        <v>0</v>
      </c>
      <c r="AC38" s="171">
        <f t="shared" si="27"/>
        <v>0</v>
      </c>
      <c r="AD38" s="144">
        <f t="shared" si="24"/>
        <v>0</v>
      </c>
      <c r="AE38" s="169">
        <f t="shared" si="3"/>
        <v>0</v>
      </c>
    </row>
    <row r="39" spans="1:31">
      <c r="A39" s="137">
        <f t="shared" si="25"/>
        <v>41455</v>
      </c>
      <c r="B39" s="138"/>
      <c r="C39" s="139">
        <f t="shared" si="4"/>
        <v>0</v>
      </c>
      <c r="D39" s="140">
        <f t="shared" si="18"/>
        <v>0</v>
      </c>
      <c r="E39" s="145">
        <f t="shared" si="19"/>
        <v>0</v>
      </c>
      <c r="F39" s="139">
        <f t="shared" si="5"/>
        <v>0</v>
      </c>
      <c r="G39" s="164">
        <f t="shared" si="6"/>
        <v>0</v>
      </c>
      <c r="H39" s="142">
        <f t="shared" si="7"/>
        <v>0</v>
      </c>
      <c r="I39" s="154">
        <f t="shared" si="8"/>
        <v>0</v>
      </c>
      <c r="J39" s="139">
        <f t="shared" si="9"/>
        <v>0</v>
      </c>
      <c r="K39" s="154">
        <f t="shared" si="0"/>
        <v>0</v>
      </c>
      <c r="L39" s="138"/>
      <c r="M39" s="139">
        <f t="shared" si="10"/>
        <v>0</v>
      </c>
      <c r="N39" s="140">
        <f t="shared" si="20"/>
        <v>0</v>
      </c>
      <c r="O39" s="145">
        <f t="shared" si="21"/>
        <v>0</v>
      </c>
      <c r="P39" s="139">
        <f t="shared" si="11"/>
        <v>0</v>
      </c>
      <c r="Q39" s="164">
        <f t="shared" si="12"/>
        <v>0</v>
      </c>
      <c r="R39" s="142">
        <f t="shared" si="13"/>
        <v>0</v>
      </c>
      <c r="S39" s="142">
        <f t="shared" si="14"/>
        <v>0</v>
      </c>
      <c r="T39" s="139">
        <f t="shared" si="22"/>
        <v>0</v>
      </c>
      <c r="U39" s="141">
        <f t="shared" si="1"/>
        <v>0</v>
      </c>
      <c r="V39" s="166">
        <f t="shared" si="15"/>
        <v>0</v>
      </c>
      <c r="W39" s="143">
        <f t="shared" si="26"/>
        <v>0</v>
      </c>
      <c r="X39" s="167">
        <f t="shared" si="16"/>
        <v>0</v>
      </c>
      <c r="Y39" s="168">
        <f t="shared" si="16"/>
        <v>0</v>
      </c>
      <c r="Z39" s="143">
        <f t="shared" si="23"/>
        <v>0</v>
      </c>
      <c r="AA39" s="169">
        <f t="shared" si="17"/>
        <v>0</v>
      </c>
      <c r="AB39" s="170">
        <f t="shared" si="27"/>
        <v>0</v>
      </c>
      <c r="AC39" s="171">
        <f t="shared" si="27"/>
        <v>0</v>
      </c>
      <c r="AD39" s="144">
        <f t="shared" si="24"/>
        <v>0</v>
      </c>
      <c r="AE39" s="169">
        <f t="shared" si="3"/>
        <v>0</v>
      </c>
    </row>
    <row r="40" spans="1:31" ht="15.75" thickBot="1">
      <c r="A40" s="137">
        <f t="shared" si="25"/>
        <v>41456</v>
      </c>
      <c r="B40" s="138"/>
      <c r="C40" s="139">
        <f t="shared" si="4"/>
        <v>0</v>
      </c>
      <c r="D40" s="140">
        <f t="shared" si="18"/>
        <v>0</v>
      </c>
      <c r="E40" s="145">
        <f t="shared" si="19"/>
        <v>0</v>
      </c>
      <c r="F40" s="139">
        <f t="shared" si="5"/>
        <v>0</v>
      </c>
      <c r="G40" s="164">
        <f t="shared" si="6"/>
        <v>0</v>
      </c>
      <c r="H40" s="142">
        <f t="shared" si="7"/>
        <v>0</v>
      </c>
      <c r="I40" s="154">
        <f t="shared" si="8"/>
        <v>0</v>
      </c>
      <c r="J40" s="139">
        <f t="shared" si="9"/>
        <v>0</v>
      </c>
      <c r="K40" s="154">
        <f t="shared" si="0"/>
        <v>0</v>
      </c>
      <c r="L40" s="138"/>
      <c r="M40" s="139">
        <f t="shared" si="10"/>
        <v>0</v>
      </c>
      <c r="N40" s="140">
        <f t="shared" si="20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3"/>
        <v>0</v>
      </c>
      <c r="S40" s="142">
        <f t="shared" si="14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6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>
        <f>AB40-AC40</f>
        <v>0</v>
      </c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8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9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30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1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2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3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4">IF(F51=0,0,F51/B51)</f>
        <v>0</v>
      </c>
      <c r="H51" s="186">
        <f t="shared" ref="H51:H80" si="35">B10</f>
        <v>0</v>
      </c>
      <c r="I51" s="187">
        <f t="shared" ref="I51:I80" si="36">IF(H51=0,0,H51/E51)</f>
        <v>0</v>
      </c>
      <c r="L51" s="184"/>
      <c r="M51" s="185">
        <f t="shared" ref="M51:M80" si="37">IF(L51=0,0,L51/E51)</f>
        <v>0</v>
      </c>
      <c r="N51" s="186">
        <f t="shared" ref="N51:N80" si="38">L10</f>
        <v>0</v>
      </c>
      <c r="O51" s="187">
        <f t="shared" ref="O51:O80" si="39">IF(N51=0,0,N51/L51)</f>
        <v>0</v>
      </c>
      <c r="Q51" s="188"/>
      <c r="R51" s="188"/>
      <c r="S51" s="189">
        <f>+R51+Q51</f>
        <v>0</v>
      </c>
      <c r="T51" s="190" t="e">
        <f t="shared" ref="T51:T80" si="40">+Q51/S51</f>
        <v>#DIV/0!</v>
      </c>
      <c r="U51" s="191" t="e">
        <f t="shared" ref="U51:U80" si="41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4"/>
        <v>0</v>
      </c>
      <c r="H52" s="186">
        <f t="shared" si="35"/>
        <v>0</v>
      </c>
      <c r="I52" s="187">
        <f t="shared" si="36"/>
        <v>0</v>
      </c>
      <c r="L52" s="184"/>
      <c r="M52" s="185">
        <f t="shared" si="37"/>
        <v>0</v>
      </c>
      <c r="N52" s="186">
        <f t="shared" si="38"/>
        <v>0</v>
      </c>
      <c r="O52" s="187">
        <f t="shared" si="39"/>
        <v>0</v>
      </c>
      <c r="Q52" s="188"/>
      <c r="R52" s="188"/>
      <c r="S52" s="189">
        <f>+R52+Q52</f>
        <v>0</v>
      </c>
      <c r="T52" s="190" t="e">
        <f t="shared" si="40"/>
        <v>#DIV/0!</v>
      </c>
      <c r="U52" s="191" t="e">
        <f t="shared" si="41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4"/>
        <v>0</v>
      </c>
      <c r="H53" s="186">
        <f t="shared" si="35"/>
        <v>0</v>
      </c>
      <c r="I53" s="187">
        <f t="shared" si="36"/>
        <v>0</v>
      </c>
      <c r="L53" s="184"/>
      <c r="M53" s="185">
        <f t="shared" si="37"/>
        <v>0</v>
      </c>
      <c r="N53" s="186">
        <f t="shared" si="38"/>
        <v>0</v>
      </c>
      <c r="O53" s="187">
        <f t="shared" si="39"/>
        <v>0</v>
      </c>
      <c r="Q53" s="188"/>
      <c r="R53" s="188"/>
      <c r="S53" s="189">
        <f t="shared" ref="S53:S80" si="42">+R53+Q53</f>
        <v>0</v>
      </c>
      <c r="T53" s="190" t="e">
        <f t="shared" si="40"/>
        <v>#DIV/0!</v>
      </c>
      <c r="U53" s="191" t="e">
        <f t="shared" si="41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4"/>
        <v>0</v>
      </c>
      <c r="H54" s="186">
        <f t="shared" si="35"/>
        <v>0</v>
      </c>
      <c r="I54" s="187">
        <f t="shared" si="36"/>
        <v>0</v>
      </c>
      <c r="L54" s="184"/>
      <c r="M54" s="185">
        <f t="shared" si="37"/>
        <v>0</v>
      </c>
      <c r="N54" s="186">
        <f t="shared" si="38"/>
        <v>0</v>
      </c>
      <c r="O54" s="187">
        <f t="shared" si="39"/>
        <v>0</v>
      </c>
      <c r="Q54" s="188"/>
      <c r="R54" s="188"/>
      <c r="S54" s="189">
        <f t="shared" si="42"/>
        <v>0</v>
      </c>
      <c r="T54" s="190" t="e">
        <f t="shared" si="40"/>
        <v>#DIV/0!</v>
      </c>
      <c r="U54" s="191" t="e">
        <f t="shared" si="41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4"/>
        <v>0</v>
      </c>
      <c r="H55" s="186">
        <f t="shared" si="35"/>
        <v>0</v>
      </c>
      <c r="I55" s="187">
        <f t="shared" si="36"/>
        <v>0</v>
      </c>
      <c r="L55" s="184"/>
      <c r="M55" s="185">
        <f t="shared" si="37"/>
        <v>0</v>
      </c>
      <c r="N55" s="186">
        <f t="shared" si="38"/>
        <v>0</v>
      </c>
      <c r="O55" s="187">
        <f t="shared" si="39"/>
        <v>0</v>
      </c>
      <c r="Q55" s="188"/>
      <c r="R55" s="188"/>
      <c r="S55" s="189">
        <f t="shared" si="42"/>
        <v>0</v>
      </c>
      <c r="T55" s="190" t="e">
        <f t="shared" si="40"/>
        <v>#DIV/0!</v>
      </c>
      <c r="U55" s="191" t="e">
        <f t="shared" si="41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4"/>
        <v>0</v>
      </c>
      <c r="H56" s="186">
        <f t="shared" si="35"/>
        <v>0</v>
      </c>
      <c r="I56" s="187">
        <f t="shared" si="36"/>
        <v>0</v>
      </c>
      <c r="L56" s="184"/>
      <c r="M56" s="185">
        <f t="shared" si="37"/>
        <v>0</v>
      </c>
      <c r="N56" s="186">
        <f t="shared" si="38"/>
        <v>0</v>
      </c>
      <c r="O56" s="187">
        <f t="shared" si="39"/>
        <v>0</v>
      </c>
      <c r="Q56" s="188"/>
      <c r="R56" s="188"/>
      <c r="S56" s="189">
        <f t="shared" si="42"/>
        <v>0</v>
      </c>
      <c r="T56" s="190" t="e">
        <f t="shared" si="40"/>
        <v>#DIV/0!</v>
      </c>
      <c r="U56" s="191" t="e">
        <f t="shared" si="41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4"/>
        <v>0</v>
      </c>
      <c r="H57" s="186">
        <f t="shared" si="35"/>
        <v>0</v>
      </c>
      <c r="I57" s="187">
        <f t="shared" si="36"/>
        <v>0</v>
      </c>
      <c r="L57" s="184"/>
      <c r="M57" s="185">
        <f t="shared" si="37"/>
        <v>0</v>
      </c>
      <c r="N57" s="186">
        <f t="shared" si="38"/>
        <v>0</v>
      </c>
      <c r="O57" s="187">
        <f t="shared" si="39"/>
        <v>0</v>
      </c>
      <c r="Q57" s="188"/>
      <c r="R57" s="188"/>
      <c r="S57" s="189">
        <f t="shared" si="42"/>
        <v>0</v>
      </c>
      <c r="T57" s="190" t="e">
        <f t="shared" si="40"/>
        <v>#DIV/0!</v>
      </c>
      <c r="U57" s="191" t="e">
        <f t="shared" si="41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4"/>
        <v>0</v>
      </c>
      <c r="H58" s="186">
        <f t="shared" si="35"/>
        <v>0</v>
      </c>
      <c r="I58" s="187">
        <f t="shared" si="36"/>
        <v>0</v>
      </c>
      <c r="L58" s="184"/>
      <c r="M58" s="185">
        <f t="shared" si="37"/>
        <v>0</v>
      </c>
      <c r="N58" s="186">
        <f t="shared" si="38"/>
        <v>0</v>
      </c>
      <c r="O58" s="187">
        <f t="shared" si="39"/>
        <v>0</v>
      </c>
      <c r="Q58" s="188"/>
      <c r="R58" s="188"/>
      <c r="S58" s="189">
        <f t="shared" si="42"/>
        <v>0</v>
      </c>
      <c r="T58" s="190" t="e">
        <f t="shared" si="40"/>
        <v>#DIV/0!</v>
      </c>
      <c r="U58" s="191" t="e">
        <f t="shared" si="41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4"/>
        <v>0</v>
      </c>
      <c r="H59" s="186">
        <f t="shared" si="35"/>
        <v>0</v>
      </c>
      <c r="I59" s="187">
        <f t="shared" si="36"/>
        <v>0</v>
      </c>
      <c r="L59" s="184"/>
      <c r="M59" s="185">
        <f t="shared" si="37"/>
        <v>0</v>
      </c>
      <c r="N59" s="186">
        <f t="shared" si="38"/>
        <v>0</v>
      </c>
      <c r="O59" s="187">
        <f t="shared" si="39"/>
        <v>0</v>
      </c>
      <c r="Q59" s="188"/>
      <c r="R59" s="188"/>
      <c r="S59" s="189">
        <f t="shared" si="42"/>
        <v>0</v>
      </c>
      <c r="T59" s="190" t="e">
        <f t="shared" si="40"/>
        <v>#DIV/0!</v>
      </c>
      <c r="U59" s="191" t="e">
        <f t="shared" si="41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4"/>
        <v>0</v>
      </c>
      <c r="H60" s="186">
        <f t="shared" si="35"/>
        <v>0</v>
      </c>
      <c r="I60" s="187">
        <f t="shared" si="36"/>
        <v>0</v>
      </c>
      <c r="L60" s="184"/>
      <c r="M60" s="185">
        <f t="shared" si="37"/>
        <v>0</v>
      </c>
      <c r="N60" s="186">
        <f t="shared" si="38"/>
        <v>0</v>
      </c>
      <c r="O60" s="187">
        <f t="shared" si="39"/>
        <v>0</v>
      </c>
      <c r="Q60" s="188"/>
      <c r="R60" s="188"/>
      <c r="S60" s="189">
        <f t="shared" si="42"/>
        <v>0</v>
      </c>
      <c r="T60" s="190" t="e">
        <f t="shared" si="40"/>
        <v>#DIV/0!</v>
      </c>
      <c r="U60" s="191" t="e">
        <f t="shared" si="41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4"/>
        <v>0</v>
      </c>
      <c r="H61" s="186">
        <f t="shared" si="35"/>
        <v>0</v>
      </c>
      <c r="I61" s="187">
        <f t="shared" si="36"/>
        <v>0</v>
      </c>
      <c r="L61" s="184"/>
      <c r="M61" s="185">
        <f t="shared" si="37"/>
        <v>0</v>
      </c>
      <c r="N61" s="186">
        <f t="shared" si="38"/>
        <v>0</v>
      </c>
      <c r="O61" s="187">
        <f t="shared" si="39"/>
        <v>0</v>
      </c>
      <c r="Q61" s="188"/>
      <c r="R61" s="188"/>
      <c r="S61" s="189">
        <f t="shared" si="42"/>
        <v>0</v>
      </c>
      <c r="T61" s="190" t="e">
        <f t="shared" si="40"/>
        <v>#DIV/0!</v>
      </c>
      <c r="U61" s="191" t="e">
        <f t="shared" si="41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4"/>
        <v>0</v>
      </c>
      <c r="H62" s="186">
        <f t="shared" si="35"/>
        <v>0</v>
      </c>
      <c r="I62" s="187">
        <f t="shared" si="36"/>
        <v>0</v>
      </c>
      <c r="L62" s="184"/>
      <c r="M62" s="185">
        <f t="shared" si="37"/>
        <v>0</v>
      </c>
      <c r="N62" s="186">
        <f t="shared" si="38"/>
        <v>0</v>
      </c>
      <c r="O62" s="187">
        <f t="shared" si="39"/>
        <v>0</v>
      </c>
      <c r="Q62" s="188"/>
      <c r="R62" s="188"/>
      <c r="S62" s="189">
        <f t="shared" si="42"/>
        <v>0</v>
      </c>
      <c r="T62" s="190" t="e">
        <f t="shared" si="40"/>
        <v>#DIV/0!</v>
      </c>
      <c r="U62" s="191" t="e">
        <f t="shared" si="41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4"/>
        <v>0</v>
      </c>
      <c r="H63" s="186">
        <f t="shared" si="35"/>
        <v>0</v>
      </c>
      <c r="I63" s="187">
        <f t="shared" si="36"/>
        <v>0</v>
      </c>
      <c r="L63" s="184"/>
      <c r="M63" s="185">
        <f t="shared" si="37"/>
        <v>0</v>
      </c>
      <c r="N63" s="186">
        <f t="shared" si="38"/>
        <v>0</v>
      </c>
      <c r="O63" s="187">
        <f t="shared" si="39"/>
        <v>0</v>
      </c>
      <c r="Q63" s="188"/>
      <c r="R63" s="188"/>
      <c r="S63" s="189">
        <f t="shared" si="42"/>
        <v>0</v>
      </c>
      <c r="T63" s="190" t="e">
        <f t="shared" si="40"/>
        <v>#DIV/0!</v>
      </c>
      <c r="U63" s="191" t="e">
        <f t="shared" si="41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4"/>
        <v>0</v>
      </c>
      <c r="H64" s="186">
        <f t="shared" si="35"/>
        <v>0</v>
      </c>
      <c r="I64" s="187">
        <f t="shared" si="36"/>
        <v>0</v>
      </c>
      <c r="L64" s="184"/>
      <c r="M64" s="185">
        <f t="shared" si="37"/>
        <v>0</v>
      </c>
      <c r="N64" s="186">
        <f t="shared" si="38"/>
        <v>0</v>
      </c>
      <c r="O64" s="187">
        <f t="shared" si="39"/>
        <v>0</v>
      </c>
      <c r="Q64" s="188"/>
      <c r="R64" s="188"/>
      <c r="S64" s="189">
        <f t="shared" si="42"/>
        <v>0</v>
      </c>
      <c r="T64" s="190" t="e">
        <f t="shared" si="40"/>
        <v>#DIV/0!</v>
      </c>
      <c r="U64" s="191" t="e">
        <f t="shared" si="41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4"/>
        <v>0</v>
      </c>
      <c r="H65" s="186">
        <f t="shared" si="35"/>
        <v>0</v>
      </c>
      <c r="I65" s="187">
        <f t="shared" si="36"/>
        <v>0</v>
      </c>
      <c r="L65" s="184"/>
      <c r="M65" s="185">
        <f t="shared" si="37"/>
        <v>0</v>
      </c>
      <c r="N65" s="186">
        <f t="shared" si="38"/>
        <v>0</v>
      </c>
      <c r="O65" s="187">
        <f t="shared" si="39"/>
        <v>0</v>
      </c>
      <c r="Q65" s="188"/>
      <c r="R65" s="188"/>
      <c r="S65" s="189">
        <f t="shared" si="42"/>
        <v>0</v>
      </c>
      <c r="T65" s="190" t="e">
        <f t="shared" si="40"/>
        <v>#DIV/0!</v>
      </c>
      <c r="U65" s="191" t="e">
        <f t="shared" si="41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4"/>
        <v>0</v>
      </c>
      <c r="H66" s="186">
        <f t="shared" si="35"/>
        <v>0</v>
      </c>
      <c r="I66" s="187">
        <f t="shared" si="36"/>
        <v>0</v>
      </c>
      <c r="L66" s="184"/>
      <c r="M66" s="185">
        <f t="shared" si="37"/>
        <v>0</v>
      </c>
      <c r="N66" s="186">
        <f t="shared" si="38"/>
        <v>0</v>
      </c>
      <c r="O66" s="187">
        <f t="shared" si="39"/>
        <v>0</v>
      </c>
      <c r="Q66" s="188"/>
      <c r="R66" s="188"/>
      <c r="S66" s="189">
        <f t="shared" si="42"/>
        <v>0</v>
      </c>
      <c r="T66" s="190" t="e">
        <f t="shared" si="40"/>
        <v>#DIV/0!</v>
      </c>
      <c r="U66" s="191" t="e">
        <f t="shared" si="41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4"/>
        <v>0</v>
      </c>
      <c r="H67" s="186">
        <f t="shared" si="35"/>
        <v>0</v>
      </c>
      <c r="I67" s="187">
        <f t="shared" si="36"/>
        <v>0</v>
      </c>
      <c r="L67" s="184"/>
      <c r="M67" s="185">
        <f t="shared" si="37"/>
        <v>0</v>
      </c>
      <c r="N67" s="186">
        <f t="shared" si="38"/>
        <v>0</v>
      </c>
      <c r="O67" s="187">
        <f t="shared" si="39"/>
        <v>0</v>
      </c>
      <c r="Q67" s="188"/>
      <c r="R67" s="188"/>
      <c r="S67" s="189">
        <f t="shared" si="42"/>
        <v>0</v>
      </c>
      <c r="T67" s="190" t="e">
        <f t="shared" si="40"/>
        <v>#DIV/0!</v>
      </c>
      <c r="U67" s="191" t="e">
        <f t="shared" si="41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4"/>
        <v>0</v>
      </c>
      <c r="H68" s="186">
        <f t="shared" si="35"/>
        <v>0</v>
      </c>
      <c r="I68" s="187">
        <f t="shared" si="36"/>
        <v>0</v>
      </c>
      <c r="L68" s="184"/>
      <c r="M68" s="185">
        <f t="shared" si="37"/>
        <v>0</v>
      </c>
      <c r="N68" s="186">
        <f t="shared" si="38"/>
        <v>0</v>
      </c>
      <c r="O68" s="187">
        <f t="shared" si="39"/>
        <v>0</v>
      </c>
      <c r="Q68" s="188"/>
      <c r="R68" s="188"/>
      <c r="S68" s="189">
        <f t="shared" si="42"/>
        <v>0</v>
      </c>
      <c r="T68" s="190" t="e">
        <f t="shared" si="40"/>
        <v>#DIV/0!</v>
      </c>
      <c r="U68" s="191" t="e">
        <f t="shared" si="41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4"/>
        <v>0</v>
      </c>
      <c r="H69" s="186">
        <f t="shared" si="35"/>
        <v>0</v>
      </c>
      <c r="I69" s="187">
        <f t="shared" si="36"/>
        <v>0</v>
      </c>
      <c r="L69" s="184"/>
      <c r="M69" s="185">
        <f t="shared" si="37"/>
        <v>0</v>
      </c>
      <c r="N69" s="186">
        <f t="shared" si="38"/>
        <v>0</v>
      </c>
      <c r="O69" s="187">
        <f t="shared" si="39"/>
        <v>0</v>
      </c>
      <c r="Q69" s="188"/>
      <c r="R69" s="188"/>
      <c r="S69" s="189">
        <f t="shared" si="42"/>
        <v>0</v>
      </c>
      <c r="T69" s="190" t="e">
        <f t="shared" si="40"/>
        <v>#DIV/0!</v>
      </c>
      <c r="U69" s="191" t="e">
        <f t="shared" si="41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4"/>
        <v>0</v>
      </c>
      <c r="H70" s="186">
        <f t="shared" si="35"/>
        <v>0</v>
      </c>
      <c r="I70" s="187">
        <f t="shared" si="36"/>
        <v>0</v>
      </c>
      <c r="L70" s="184"/>
      <c r="M70" s="185">
        <f t="shared" si="37"/>
        <v>0</v>
      </c>
      <c r="N70" s="186">
        <f t="shared" si="38"/>
        <v>0</v>
      </c>
      <c r="O70" s="187">
        <f t="shared" si="39"/>
        <v>0</v>
      </c>
      <c r="Q70" s="188"/>
      <c r="R70" s="188"/>
      <c r="S70" s="189">
        <f t="shared" si="42"/>
        <v>0</v>
      </c>
      <c r="T70" s="190" t="e">
        <f t="shared" si="40"/>
        <v>#DIV/0!</v>
      </c>
      <c r="U70" s="191" t="e">
        <f t="shared" si="41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4"/>
        <v>0</v>
      </c>
      <c r="H71" s="186">
        <f t="shared" si="35"/>
        <v>0</v>
      </c>
      <c r="I71" s="187">
        <f t="shared" si="36"/>
        <v>0</v>
      </c>
      <c r="L71" s="184"/>
      <c r="M71" s="185">
        <f t="shared" si="37"/>
        <v>0</v>
      </c>
      <c r="N71" s="186">
        <f t="shared" si="38"/>
        <v>0</v>
      </c>
      <c r="O71" s="187">
        <f t="shared" si="39"/>
        <v>0</v>
      </c>
      <c r="Q71" s="188"/>
      <c r="R71" s="188"/>
      <c r="S71" s="189">
        <f t="shared" si="42"/>
        <v>0</v>
      </c>
      <c r="T71" s="190" t="e">
        <f t="shared" si="40"/>
        <v>#DIV/0!</v>
      </c>
      <c r="U71" s="191" t="e">
        <f t="shared" si="41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4"/>
        <v>0</v>
      </c>
      <c r="H72" s="186">
        <f t="shared" si="35"/>
        <v>0</v>
      </c>
      <c r="I72" s="187">
        <f t="shared" si="36"/>
        <v>0</v>
      </c>
      <c r="L72" s="184"/>
      <c r="M72" s="185">
        <f t="shared" si="37"/>
        <v>0</v>
      </c>
      <c r="N72" s="186">
        <f t="shared" si="38"/>
        <v>0</v>
      </c>
      <c r="O72" s="187">
        <f t="shared" si="39"/>
        <v>0</v>
      </c>
      <c r="Q72" s="188"/>
      <c r="R72" s="188"/>
      <c r="S72" s="189">
        <f t="shared" si="42"/>
        <v>0</v>
      </c>
      <c r="T72" s="190" t="e">
        <f t="shared" si="40"/>
        <v>#DIV/0!</v>
      </c>
      <c r="U72" s="191" t="e">
        <f t="shared" si="41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4"/>
        <v>0</v>
      </c>
      <c r="H73" s="186">
        <f t="shared" si="35"/>
        <v>0</v>
      </c>
      <c r="I73" s="187">
        <f t="shared" si="36"/>
        <v>0</v>
      </c>
      <c r="L73" s="184"/>
      <c r="M73" s="185">
        <f t="shared" si="37"/>
        <v>0</v>
      </c>
      <c r="N73" s="186">
        <f t="shared" si="38"/>
        <v>0</v>
      </c>
      <c r="O73" s="187">
        <f t="shared" si="39"/>
        <v>0</v>
      </c>
      <c r="Q73" s="188"/>
      <c r="R73" s="188"/>
      <c r="S73" s="189">
        <f t="shared" si="42"/>
        <v>0</v>
      </c>
      <c r="T73" s="190" t="e">
        <f t="shared" si="40"/>
        <v>#DIV/0!</v>
      </c>
      <c r="U73" s="191" t="e">
        <f t="shared" si="41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4"/>
        <v>0</v>
      </c>
      <c r="H74" s="186">
        <f t="shared" si="35"/>
        <v>0</v>
      </c>
      <c r="I74" s="187">
        <f t="shared" si="36"/>
        <v>0</v>
      </c>
      <c r="L74" s="184"/>
      <c r="M74" s="185">
        <f t="shared" si="37"/>
        <v>0</v>
      </c>
      <c r="N74" s="186">
        <f t="shared" si="38"/>
        <v>0</v>
      </c>
      <c r="O74" s="187">
        <f t="shared" si="39"/>
        <v>0</v>
      </c>
      <c r="Q74" s="188"/>
      <c r="R74" s="188"/>
      <c r="S74" s="189">
        <f t="shared" si="42"/>
        <v>0</v>
      </c>
      <c r="T74" s="190" t="e">
        <f t="shared" si="40"/>
        <v>#DIV/0!</v>
      </c>
      <c r="U74" s="191" t="e">
        <f t="shared" si="41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4"/>
        <v>0</v>
      </c>
      <c r="H75" s="186">
        <f t="shared" si="35"/>
        <v>0</v>
      </c>
      <c r="I75" s="187">
        <f t="shared" si="36"/>
        <v>0</v>
      </c>
      <c r="L75" s="184"/>
      <c r="M75" s="185">
        <f t="shared" si="37"/>
        <v>0</v>
      </c>
      <c r="N75" s="186">
        <f t="shared" si="38"/>
        <v>0</v>
      </c>
      <c r="O75" s="187">
        <f t="shared" si="39"/>
        <v>0</v>
      </c>
      <c r="Q75" s="188"/>
      <c r="R75" s="188"/>
      <c r="S75" s="189">
        <f t="shared" si="42"/>
        <v>0</v>
      </c>
      <c r="T75" s="190" t="e">
        <f t="shared" si="40"/>
        <v>#DIV/0!</v>
      </c>
      <c r="U75" s="191" t="e">
        <f t="shared" si="41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4"/>
        <v>0</v>
      </c>
      <c r="H76" s="186">
        <f t="shared" si="35"/>
        <v>0</v>
      </c>
      <c r="I76" s="187">
        <f t="shared" si="36"/>
        <v>0</v>
      </c>
      <c r="L76" s="184"/>
      <c r="M76" s="185">
        <f t="shared" si="37"/>
        <v>0</v>
      </c>
      <c r="N76" s="186">
        <f t="shared" si="38"/>
        <v>0</v>
      </c>
      <c r="O76" s="187">
        <f t="shared" si="39"/>
        <v>0</v>
      </c>
      <c r="Q76" s="188"/>
      <c r="R76" s="188"/>
      <c r="S76" s="189">
        <f t="shared" si="42"/>
        <v>0</v>
      </c>
      <c r="T76" s="190" t="e">
        <f t="shared" si="40"/>
        <v>#DIV/0!</v>
      </c>
      <c r="U76" s="191" t="e">
        <f t="shared" si="41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4"/>
        <v>0</v>
      </c>
      <c r="H77" s="186">
        <f t="shared" si="35"/>
        <v>0</v>
      </c>
      <c r="I77" s="187">
        <f t="shared" si="36"/>
        <v>0</v>
      </c>
      <c r="L77" s="184"/>
      <c r="M77" s="185">
        <f t="shared" si="37"/>
        <v>0</v>
      </c>
      <c r="N77" s="186">
        <f t="shared" si="38"/>
        <v>0</v>
      </c>
      <c r="O77" s="187">
        <f t="shared" si="39"/>
        <v>0</v>
      </c>
      <c r="Q77" s="188"/>
      <c r="R77" s="188"/>
      <c r="S77" s="189">
        <f t="shared" si="42"/>
        <v>0</v>
      </c>
      <c r="T77" s="190" t="e">
        <f t="shared" si="40"/>
        <v>#DIV/0!</v>
      </c>
      <c r="U77" s="191" t="e">
        <f t="shared" si="41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4"/>
        <v>0</v>
      </c>
      <c r="H78" s="186">
        <f t="shared" si="35"/>
        <v>0</v>
      </c>
      <c r="I78" s="187">
        <f t="shared" si="36"/>
        <v>0</v>
      </c>
      <c r="L78" s="184"/>
      <c r="M78" s="185">
        <f t="shared" si="37"/>
        <v>0</v>
      </c>
      <c r="N78" s="186">
        <f t="shared" si="38"/>
        <v>0</v>
      </c>
      <c r="O78" s="187">
        <f t="shared" si="39"/>
        <v>0</v>
      </c>
      <c r="Q78" s="188"/>
      <c r="R78" s="188"/>
      <c r="S78" s="189">
        <f t="shared" si="42"/>
        <v>0</v>
      </c>
      <c r="T78" s="190" t="e">
        <f t="shared" si="40"/>
        <v>#DIV/0!</v>
      </c>
      <c r="U78" s="191" t="e">
        <f t="shared" si="41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4"/>
        <v>0</v>
      </c>
      <c r="H79" s="186">
        <f t="shared" si="35"/>
        <v>0</v>
      </c>
      <c r="I79" s="187">
        <f t="shared" si="36"/>
        <v>0</v>
      </c>
      <c r="L79" s="184"/>
      <c r="M79" s="185">
        <f t="shared" si="37"/>
        <v>0</v>
      </c>
      <c r="N79" s="186">
        <f t="shared" si="38"/>
        <v>0</v>
      </c>
      <c r="O79" s="187">
        <f t="shared" si="39"/>
        <v>0</v>
      </c>
      <c r="Q79" s="188"/>
      <c r="R79" s="188"/>
      <c r="S79" s="189">
        <f t="shared" si="42"/>
        <v>0</v>
      </c>
      <c r="T79" s="190" t="e">
        <f t="shared" si="40"/>
        <v>#DIV/0!</v>
      </c>
      <c r="U79" s="191" t="e">
        <f t="shared" si="41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4"/>
        <v>0</v>
      </c>
      <c r="H80" s="186">
        <f t="shared" si="35"/>
        <v>0</v>
      </c>
      <c r="I80" s="187">
        <f t="shared" si="36"/>
        <v>0</v>
      </c>
      <c r="L80" s="184"/>
      <c r="M80" s="185">
        <f t="shared" si="37"/>
        <v>0</v>
      </c>
      <c r="N80" s="186">
        <f t="shared" si="38"/>
        <v>0</v>
      </c>
      <c r="O80" s="187">
        <f t="shared" si="39"/>
        <v>0</v>
      </c>
      <c r="Q80" s="188"/>
      <c r="R80" s="188"/>
      <c r="S80" s="189">
        <f t="shared" si="42"/>
        <v>0</v>
      </c>
      <c r="T80" s="190" t="e">
        <f t="shared" si="40"/>
        <v>#DIV/0!</v>
      </c>
      <c r="U80" s="191" t="e">
        <f t="shared" si="41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A3" sqref="A3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 t="e">
        <f>Data.F10</f>
        <v>#NAME?</v>
      </c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 t="e">
        <f t="shared" ref="H10:H40" si="3">H9+B10</f>
        <v>#NAME?</v>
      </c>
      <c r="I10" s="154">
        <f t="shared" ref="I10:I40" si="4">$I$9+E10</f>
        <v>0</v>
      </c>
      <c r="J10" s="139" t="e">
        <f t="shared" ref="J10:J40" si="5">IF(K10=0,0,K10/I10)</f>
        <v>#NAME?</v>
      </c>
      <c r="K10" s="154" t="e">
        <f t="shared" ref="K10:K40" si="6">H10-I10</f>
        <v>#NAME?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 t="e">
        <f t="shared" ref="AB10:AC25" si="16">+H10+R10</f>
        <v>#NAME?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 t="e">
        <f t="shared" si="3"/>
        <v>#NAME?</v>
      </c>
      <c r="I11" s="154">
        <f t="shared" si="4"/>
        <v>0</v>
      </c>
      <c r="J11" s="139" t="e">
        <f t="shared" si="5"/>
        <v>#NAME?</v>
      </c>
      <c r="K11" s="154" t="e">
        <f t="shared" si="6"/>
        <v>#NAME?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 t="e">
        <f t="shared" si="16"/>
        <v>#NAME?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 t="e">
        <f t="shared" si="3"/>
        <v>#NAME?</v>
      </c>
      <c r="I12" s="154">
        <f t="shared" si="4"/>
        <v>0</v>
      </c>
      <c r="J12" s="139" t="e">
        <f t="shared" si="5"/>
        <v>#NAME?</v>
      </c>
      <c r="K12" s="154" t="e">
        <f t="shared" si="6"/>
        <v>#NAME?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 t="e">
        <f t="shared" si="16"/>
        <v>#NAME?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 t="e">
        <f t="shared" si="3"/>
        <v>#NAME?</v>
      </c>
      <c r="I13" s="154">
        <f t="shared" si="4"/>
        <v>0</v>
      </c>
      <c r="J13" s="139" t="e">
        <f t="shared" si="5"/>
        <v>#NAME?</v>
      </c>
      <c r="K13" s="154" t="e">
        <f t="shared" si="6"/>
        <v>#NAME?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 t="e">
        <f t="shared" si="16"/>
        <v>#NAME?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 t="e">
        <f t="shared" si="3"/>
        <v>#NAME?</v>
      </c>
      <c r="I14" s="154">
        <f t="shared" si="4"/>
        <v>0</v>
      </c>
      <c r="J14" s="139" t="e">
        <f t="shared" si="5"/>
        <v>#NAME?</v>
      </c>
      <c r="K14" s="154" t="e">
        <f t="shared" si="6"/>
        <v>#NAME?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 t="e">
        <f t="shared" si="16"/>
        <v>#NAME?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 t="e">
        <f t="shared" si="3"/>
        <v>#NAME?</v>
      </c>
      <c r="I15" s="154">
        <f t="shared" si="4"/>
        <v>0</v>
      </c>
      <c r="J15" s="139" t="e">
        <f t="shared" si="5"/>
        <v>#NAME?</v>
      </c>
      <c r="K15" s="154" t="e">
        <f t="shared" si="6"/>
        <v>#NAME?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 t="e">
        <f t="shared" si="16"/>
        <v>#NAME?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 t="e">
        <f t="shared" si="3"/>
        <v>#NAME?</v>
      </c>
      <c r="I16" s="154">
        <f t="shared" si="4"/>
        <v>0</v>
      </c>
      <c r="J16" s="139" t="e">
        <f t="shared" si="5"/>
        <v>#NAME?</v>
      </c>
      <c r="K16" s="154" t="e">
        <f t="shared" si="6"/>
        <v>#NAME?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 t="e">
        <f t="shared" si="16"/>
        <v>#NAME?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 t="e">
        <f t="shared" si="3"/>
        <v>#NAME?</v>
      </c>
      <c r="I17" s="154">
        <f t="shared" si="4"/>
        <v>0</v>
      </c>
      <c r="J17" s="139" t="e">
        <f t="shared" si="5"/>
        <v>#NAME?</v>
      </c>
      <c r="K17" s="154" t="e">
        <f t="shared" si="6"/>
        <v>#NAME?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 t="e">
        <f t="shared" si="16"/>
        <v>#NAME?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 t="e">
        <f t="shared" si="3"/>
        <v>#NAME?</v>
      </c>
      <c r="I18" s="154">
        <f t="shared" si="4"/>
        <v>0</v>
      </c>
      <c r="J18" s="139" t="e">
        <f t="shared" si="5"/>
        <v>#NAME?</v>
      </c>
      <c r="K18" s="154" t="e">
        <f t="shared" si="6"/>
        <v>#NAME?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 t="e">
        <f t="shared" si="16"/>
        <v>#NAME?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 t="e">
        <f t="shared" si="3"/>
        <v>#NAME?</v>
      </c>
      <c r="I19" s="154">
        <f t="shared" si="4"/>
        <v>0</v>
      </c>
      <c r="J19" s="139" t="e">
        <f t="shared" si="5"/>
        <v>#NAME?</v>
      </c>
      <c r="K19" s="154" t="e">
        <f t="shared" si="6"/>
        <v>#NAME?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 t="e">
        <f t="shared" si="16"/>
        <v>#NAME?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 t="e">
        <f t="shared" si="3"/>
        <v>#NAME?</v>
      </c>
      <c r="I20" s="154">
        <f t="shared" si="4"/>
        <v>0</v>
      </c>
      <c r="J20" s="139" t="e">
        <f t="shared" si="5"/>
        <v>#NAME?</v>
      </c>
      <c r="K20" s="154" t="e">
        <f t="shared" si="6"/>
        <v>#NAME?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 t="e">
        <f t="shared" si="16"/>
        <v>#NAME?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 t="e">
        <f t="shared" si="3"/>
        <v>#NAME?</v>
      </c>
      <c r="I21" s="154">
        <f t="shared" si="4"/>
        <v>0</v>
      </c>
      <c r="J21" s="139" t="e">
        <f t="shared" si="5"/>
        <v>#NAME?</v>
      </c>
      <c r="K21" s="154" t="e">
        <f t="shared" si="6"/>
        <v>#NAME?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 t="e">
        <f t="shared" si="16"/>
        <v>#NAME?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 t="e">
        <f t="shared" si="3"/>
        <v>#NAME?</v>
      </c>
      <c r="I22" s="154">
        <f t="shared" si="4"/>
        <v>0</v>
      </c>
      <c r="J22" s="139" t="e">
        <f t="shared" si="5"/>
        <v>#NAME?</v>
      </c>
      <c r="K22" s="154" t="e">
        <f t="shared" si="6"/>
        <v>#NAME?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 t="e">
        <f t="shared" si="16"/>
        <v>#NAME?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 t="e">
        <f t="shared" si="3"/>
        <v>#NAME?</v>
      </c>
      <c r="I23" s="154">
        <f t="shared" si="4"/>
        <v>0</v>
      </c>
      <c r="J23" s="139" t="e">
        <f t="shared" si="5"/>
        <v>#NAME?</v>
      </c>
      <c r="K23" s="154" t="e">
        <f t="shared" si="6"/>
        <v>#NAME?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 t="e">
        <f t="shared" si="16"/>
        <v>#NAME?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 t="e">
        <f t="shared" si="3"/>
        <v>#NAME?</v>
      </c>
      <c r="I24" s="154">
        <f t="shared" si="4"/>
        <v>0</v>
      </c>
      <c r="J24" s="139" t="e">
        <f t="shared" si="5"/>
        <v>#NAME?</v>
      </c>
      <c r="K24" s="154" t="e">
        <f t="shared" si="6"/>
        <v>#NAME?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 t="e">
        <f t="shared" si="16"/>
        <v>#NAME?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 t="e">
        <f t="shared" si="3"/>
        <v>#NAME?</v>
      </c>
      <c r="I25" s="154">
        <f t="shared" si="4"/>
        <v>0</v>
      </c>
      <c r="J25" s="139" t="e">
        <f t="shared" si="5"/>
        <v>#NAME?</v>
      </c>
      <c r="K25" s="154" t="e">
        <f t="shared" si="6"/>
        <v>#NAME?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 t="e">
        <f t="shared" si="16"/>
        <v>#NAME?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 t="e">
        <f t="shared" si="3"/>
        <v>#NAME?</v>
      </c>
      <c r="I26" s="154">
        <f t="shared" si="4"/>
        <v>0</v>
      </c>
      <c r="J26" s="139" t="e">
        <f t="shared" si="5"/>
        <v>#NAME?</v>
      </c>
      <c r="K26" s="154" t="e">
        <f t="shared" si="6"/>
        <v>#NAME?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 t="e">
        <f t="shared" ref="AB26:AC39" si="26">+H26+R26</f>
        <v>#NAME?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 t="e">
        <f t="shared" si="3"/>
        <v>#NAME?</v>
      </c>
      <c r="I27" s="154">
        <f t="shared" si="4"/>
        <v>0</v>
      </c>
      <c r="J27" s="139" t="e">
        <f t="shared" si="5"/>
        <v>#NAME?</v>
      </c>
      <c r="K27" s="154" t="e">
        <f t="shared" si="6"/>
        <v>#NAME?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 t="e">
        <f t="shared" si="26"/>
        <v>#NAME?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 t="e">
        <f t="shared" si="3"/>
        <v>#NAME?</v>
      </c>
      <c r="I28" s="154">
        <f t="shared" si="4"/>
        <v>0</v>
      </c>
      <c r="J28" s="139" t="e">
        <f t="shared" si="5"/>
        <v>#NAME?</v>
      </c>
      <c r="K28" s="154" t="e">
        <f t="shared" si="6"/>
        <v>#NAME?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 t="e">
        <f t="shared" si="26"/>
        <v>#NAME?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 t="e">
        <f t="shared" si="3"/>
        <v>#NAME?</v>
      </c>
      <c r="I29" s="154">
        <f t="shared" si="4"/>
        <v>0</v>
      </c>
      <c r="J29" s="139" t="e">
        <f t="shared" si="5"/>
        <v>#NAME?</v>
      </c>
      <c r="K29" s="154" t="e">
        <f t="shared" si="6"/>
        <v>#NAME?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 t="e">
        <f t="shared" si="26"/>
        <v>#NAME?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 t="e">
        <f t="shared" si="3"/>
        <v>#NAME?</v>
      </c>
      <c r="I30" s="154">
        <f t="shared" si="4"/>
        <v>0</v>
      </c>
      <c r="J30" s="139" t="e">
        <f t="shared" si="5"/>
        <v>#NAME?</v>
      </c>
      <c r="K30" s="154" t="e">
        <f t="shared" si="6"/>
        <v>#NAME?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 t="e">
        <f>+H30+R30</f>
        <v>#NAME?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 t="e">
        <f t="shared" si="3"/>
        <v>#NAME?</v>
      </c>
      <c r="I31" s="154">
        <f t="shared" si="4"/>
        <v>0</v>
      </c>
      <c r="J31" s="139" t="e">
        <f t="shared" si="5"/>
        <v>#NAME?</v>
      </c>
      <c r="K31" s="154" t="e">
        <f t="shared" si="6"/>
        <v>#NAME?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 t="e">
        <f t="shared" si="26"/>
        <v>#NAME?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 t="e">
        <f t="shared" si="3"/>
        <v>#NAME?</v>
      </c>
      <c r="I32" s="154">
        <f t="shared" si="4"/>
        <v>0</v>
      </c>
      <c r="J32" s="139" t="e">
        <f t="shared" si="5"/>
        <v>#NAME?</v>
      </c>
      <c r="K32" s="154" t="e">
        <f t="shared" si="6"/>
        <v>#NAME?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 t="e">
        <f t="shared" si="26"/>
        <v>#NAME?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 t="e">
        <f t="shared" si="3"/>
        <v>#NAME?</v>
      </c>
      <c r="I33" s="154">
        <f t="shared" si="4"/>
        <v>0</v>
      </c>
      <c r="J33" s="139" t="e">
        <f t="shared" si="5"/>
        <v>#NAME?</v>
      </c>
      <c r="K33" s="154" t="e">
        <f t="shared" si="6"/>
        <v>#NAME?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 t="e">
        <f t="shared" si="26"/>
        <v>#NAME?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 t="e">
        <f t="shared" si="3"/>
        <v>#NAME?</v>
      </c>
      <c r="I34" s="154">
        <f t="shared" si="4"/>
        <v>0</v>
      </c>
      <c r="J34" s="139" t="e">
        <f t="shared" si="5"/>
        <v>#NAME?</v>
      </c>
      <c r="K34" s="154" t="e">
        <f t="shared" si="6"/>
        <v>#NAME?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 t="e">
        <f t="shared" si="26"/>
        <v>#NAME?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 t="e">
        <f t="shared" si="3"/>
        <v>#NAME?</v>
      </c>
      <c r="I35" s="154">
        <f t="shared" si="4"/>
        <v>0</v>
      </c>
      <c r="J35" s="139" t="e">
        <f t="shared" si="5"/>
        <v>#NAME?</v>
      </c>
      <c r="K35" s="154" t="e">
        <f t="shared" si="6"/>
        <v>#NAME?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 t="e">
        <f t="shared" si="26"/>
        <v>#NAME?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 t="e">
        <f t="shared" si="3"/>
        <v>#NAME?</v>
      </c>
      <c r="I36" s="154">
        <f t="shared" si="4"/>
        <v>0</v>
      </c>
      <c r="J36" s="139" t="e">
        <f t="shared" si="5"/>
        <v>#NAME?</v>
      </c>
      <c r="K36" s="154" t="e">
        <f t="shared" si="6"/>
        <v>#NAME?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 t="e">
        <f t="shared" si="26"/>
        <v>#NAME?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 t="e">
        <f t="shared" si="3"/>
        <v>#NAME?</v>
      </c>
      <c r="I37" s="154">
        <f t="shared" si="4"/>
        <v>0</v>
      </c>
      <c r="J37" s="139" t="e">
        <f t="shared" si="5"/>
        <v>#NAME?</v>
      </c>
      <c r="K37" s="154" t="e">
        <f t="shared" si="6"/>
        <v>#NAME?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 t="e">
        <f t="shared" si="26"/>
        <v>#NAME?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 t="e">
        <f t="shared" si="3"/>
        <v>#NAME?</v>
      </c>
      <c r="I38" s="154">
        <f t="shared" si="4"/>
        <v>0</v>
      </c>
      <c r="J38" s="139" t="e">
        <f t="shared" si="5"/>
        <v>#NAME?</v>
      </c>
      <c r="K38" s="154" t="e">
        <f t="shared" si="6"/>
        <v>#NAME?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 t="e">
        <f t="shared" si="26"/>
        <v>#NAME?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 t="e">
        <f t="shared" si="3"/>
        <v>#NAME?</v>
      </c>
      <c r="I39" s="154">
        <f t="shared" si="4"/>
        <v>0</v>
      </c>
      <c r="J39" s="139" t="e">
        <f t="shared" si="5"/>
        <v>#NAME?</v>
      </c>
      <c r="K39" s="154" t="e">
        <f t="shared" si="6"/>
        <v>#NAME?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 t="e">
        <f t="shared" si="26"/>
        <v>#NAME?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 t="e">
        <f t="shared" si="3"/>
        <v>#NAME?</v>
      </c>
      <c r="I40" s="154">
        <f t="shared" si="4"/>
        <v>0</v>
      </c>
      <c r="J40" s="139" t="e">
        <f t="shared" si="5"/>
        <v>#NAME?</v>
      </c>
      <c r="K40" s="154" t="e">
        <f t="shared" si="6"/>
        <v>#NAME?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 t="e">
        <f>+H40+R40</f>
        <v>#NAME?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 t="e">
        <f>H40</f>
        <v>#NAME?</v>
      </c>
      <c r="I41" s="173">
        <f>I40</f>
        <v>0</v>
      </c>
      <c r="J41" s="101" t="e">
        <f>IF(H41=0,0,H41/I41)</f>
        <v>#NAME?</v>
      </c>
      <c r="K41" s="174" t="e">
        <f t="shared" ref="K41" si="28">H41-I41</f>
        <v>#NAME?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 t="e">
        <f>AB40</f>
        <v>#NAME?</v>
      </c>
      <c r="AC41" s="100">
        <f>AC40</f>
        <v>0</v>
      </c>
      <c r="AD41" s="101" t="e">
        <f>IF(AB41=0,0,AB41/AC41)</f>
        <v>#NAME?</v>
      </c>
      <c r="AE41" s="104" t="e">
        <f t="shared" ref="AE41" si="32">AB41-AC41</f>
        <v>#NAME?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82"/>
  <sheetViews>
    <sheetView topLeftCell="A61" workbookViewId="0">
      <selection activeCell="D82" sqref="D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82"/>
  <sheetViews>
    <sheetView topLeftCell="A70" workbookViewId="0">
      <selection activeCell="F82" sqref="F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65" t="s">
        <v>29</v>
      </c>
      <c r="B5" s="287" t="s">
        <v>31</v>
      </c>
      <c r="C5" s="268"/>
      <c r="D5" s="268"/>
      <c r="E5" s="268"/>
      <c r="F5" s="268"/>
      <c r="G5" s="268"/>
      <c r="H5" s="268"/>
      <c r="I5" s="268"/>
      <c r="J5" s="268"/>
      <c r="K5" s="288"/>
      <c r="L5" s="289" t="s">
        <v>32</v>
      </c>
      <c r="M5" s="269"/>
      <c r="N5" s="269"/>
      <c r="O5" s="269"/>
      <c r="P5" s="269"/>
      <c r="Q5" s="269"/>
      <c r="R5" s="269"/>
      <c r="S5" s="269"/>
      <c r="T5" s="269"/>
      <c r="U5" s="270"/>
      <c r="V5" s="290" t="s">
        <v>72</v>
      </c>
      <c r="W5" s="271"/>
      <c r="X5" s="271"/>
      <c r="Y5" s="271"/>
      <c r="Z5" s="271"/>
      <c r="AA5" s="271"/>
      <c r="AB5" s="271"/>
      <c r="AC5" s="271"/>
      <c r="AD5" s="271"/>
      <c r="AE5" s="272"/>
    </row>
    <row r="6" spans="1:31">
      <c r="A6" s="266"/>
      <c r="B6" s="291" t="s">
        <v>33</v>
      </c>
      <c r="C6" s="292"/>
      <c r="D6" s="273" t="s">
        <v>34</v>
      </c>
      <c r="E6" s="274"/>
      <c r="F6" s="274"/>
      <c r="G6" s="293"/>
      <c r="H6" s="294" t="s">
        <v>35</v>
      </c>
      <c r="I6" s="275"/>
      <c r="J6" s="275"/>
      <c r="K6" s="295"/>
      <c r="L6" s="296" t="s">
        <v>33</v>
      </c>
      <c r="M6" s="297"/>
      <c r="N6" s="277" t="s">
        <v>34</v>
      </c>
      <c r="O6" s="276"/>
      <c r="P6" s="276"/>
      <c r="Q6" s="298"/>
      <c r="R6" s="277" t="s">
        <v>36</v>
      </c>
      <c r="S6" s="276"/>
      <c r="T6" s="276"/>
      <c r="U6" s="298"/>
      <c r="V6" s="299" t="s">
        <v>33</v>
      </c>
      <c r="W6" s="300"/>
      <c r="X6" s="281" t="s">
        <v>34</v>
      </c>
      <c r="Y6" s="282"/>
      <c r="Z6" s="282"/>
      <c r="AA6" s="283"/>
      <c r="AB6" s="281" t="s">
        <v>36</v>
      </c>
      <c r="AC6" s="282"/>
      <c r="AD6" s="282"/>
      <c r="AE6" s="283"/>
    </row>
    <row r="7" spans="1:31" ht="34.5">
      <c r="A7" s="266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67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84" t="s">
        <v>29</v>
      </c>
      <c r="B48" s="285" t="s">
        <v>59</v>
      </c>
      <c r="C48" s="257" t="s">
        <v>60</v>
      </c>
      <c r="D48" s="257" t="s">
        <v>61</v>
      </c>
      <c r="E48" s="259" t="s">
        <v>31</v>
      </c>
      <c r="F48" s="260"/>
      <c r="G48" s="260"/>
      <c r="H48" s="260"/>
      <c r="I48" s="261"/>
      <c r="L48" s="262" t="s">
        <v>32</v>
      </c>
      <c r="M48" s="263"/>
      <c r="N48" s="263"/>
      <c r="O48" s="264"/>
      <c r="Q48" s="175"/>
      <c r="R48" s="176"/>
      <c r="S48" s="176"/>
      <c r="T48" s="176"/>
      <c r="U48" s="177"/>
    </row>
    <row r="49" spans="1:21" ht="33.75">
      <c r="A49" s="284"/>
      <c r="B49" s="286"/>
      <c r="C49" s="258"/>
      <c r="D49" s="258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7" t="e">
        <f>ROUNDUP(AVERAGE(D51:D81),0)</f>
        <v>#DIV/0!</v>
      </c>
      <c r="E82" s="118">
        <f>SUM(E51:E81)</f>
        <v>0</v>
      </c>
      <c r="F82" s="118">
        <f>SUM(F51:F81)</f>
        <v>0</v>
      </c>
      <c r="G82" s="119">
        <f t="shared" ref="G82" si="42">IF(F82=0,0,F82/B82)</f>
        <v>0</v>
      </c>
      <c r="H82" s="116">
        <f>SUM(H51:H81)</f>
        <v>0</v>
      </c>
      <c r="I82" s="120">
        <f t="shared" ref="I82" si="43">IF(H82=0,0,H82/E82)</f>
        <v>0</v>
      </c>
      <c r="L82" s="118">
        <f>SUM(L51:L81)</f>
        <v>0</v>
      </c>
      <c r="M82" s="119">
        <f t="shared" ref="M82" si="44">IF(L82=0,0,L82/E82)</f>
        <v>0</v>
      </c>
      <c r="N82" s="116">
        <f>SUM(N51:N81)</f>
        <v>0</v>
      </c>
      <c r="O82" s="120">
        <f t="shared" ref="O82" si="45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6">+Q82/S82</f>
        <v>#DIV/0!</v>
      </c>
      <c r="U82" s="195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45</vt:i4>
      </vt:variant>
    </vt:vector>
  </HeadingPairs>
  <TitlesOfParts>
    <vt:vector size="45" baseType="lpstr">
      <vt:lpstr>Report</vt:lpstr>
      <vt:lpstr>Data</vt:lpstr>
      <vt:lpstr>Total</vt:lpstr>
      <vt:lpstr>Summary</vt:lpstr>
      <vt:lpstr>Spa 1</vt:lpstr>
      <vt:lpstr>Spa 2</vt:lpstr>
      <vt:lpstr>Spa 3</vt:lpstr>
      <vt:lpstr>Spa 4</vt:lpstr>
      <vt:lpstr>Spa 5</vt:lpstr>
      <vt:lpstr>Spa 6</vt:lpstr>
      <vt:lpstr>Spa 7</vt:lpstr>
      <vt:lpstr>Spa 8</vt:lpstr>
      <vt:lpstr>Spa 9</vt:lpstr>
      <vt:lpstr>Spa 10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Dwiantoro</cp:lastModifiedBy>
  <cp:revision>0</cp:revision>
  <cp:lastPrinted>2012-09-05T03:17:24Z</cp:lastPrinted>
  <dcterms:created xsi:type="dcterms:W3CDTF">2012-04-11T13:32:51Z</dcterms:created>
  <dcterms:modified xsi:type="dcterms:W3CDTF">2013-09-06T02:42:19Z</dcterms:modified>
</cp:coreProperties>
</file>